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" yWindow="576" windowWidth="18876" windowHeight="8412"/>
  </bookViews>
  <sheets>
    <sheet name="Ajakava" sheetId="1" r:id="rId1"/>
    <sheet name="Tabel_II_etapp" sheetId="2" r:id="rId2"/>
    <sheet name="Tabel_I_etapp" sheetId="3" r:id="rId3"/>
    <sheet name="Kokkuvõte" sheetId="4" r:id="rId4"/>
  </sheets>
  <calcPr calcId="145621"/>
</workbook>
</file>

<file path=xl/calcChain.xml><?xml version="1.0" encoding="utf-8"?>
<calcChain xmlns="http://schemas.openxmlformats.org/spreadsheetml/2006/main">
  <c r="H16" i="3" l="1"/>
  <c r="C2" i="3"/>
  <c r="B2" i="3"/>
  <c r="B1" i="3"/>
  <c r="D36" i="4"/>
  <c r="D35" i="4"/>
  <c r="D34" i="4"/>
  <c r="H12" i="4"/>
  <c r="E12" i="4"/>
  <c r="B12" i="4"/>
  <c r="G3" i="4"/>
  <c r="E3" i="4"/>
  <c r="A3" i="4"/>
  <c r="A2" i="4"/>
  <c r="A1" i="4"/>
  <c r="H17" i="3"/>
  <c r="G16" i="3"/>
  <c r="I15" i="3"/>
  <c r="H14" i="3"/>
  <c r="G13" i="3"/>
  <c r="I12" i="3"/>
  <c r="H11" i="3"/>
  <c r="G10" i="3"/>
  <c r="I9" i="3"/>
  <c r="H8" i="3"/>
  <c r="G7" i="3"/>
  <c r="I6" i="3"/>
  <c r="L17" i="2"/>
  <c r="K16" i="2"/>
  <c r="M15" i="2"/>
  <c r="L14" i="2"/>
  <c r="K13" i="2"/>
  <c r="L13" i="2" s="1"/>
  <c r="M12" i="2"/>
  <c r="L11" i="2"/>
  <c r="K10" i="2"/>
  <c r="M9" i="2"/>
  <c r="L8" i="2"/>
  <c r="K7" i="2"/>
  <c r="M6" i="2"/>
  <c r="C2" i="2"/>
  <c r="B2" i="2"/>
  <c r="B1" i="2"/>
  <c r="A14" i="1"/>
  <c r="A12" i="1"/>
  <c r="A10" i="1"/>
  <c r="H18" i="3" l="1"/>
  <c r="H13" i="3"/>
  <c r="H10" i="3"/>
  <c r="G18" i="3"/>
  <c r="H7" i="3"/>
  <c r="L7" i="2"/>
  <c r="L16" i="2"/>
  <c r="L18" i="2"/>
  <c r="L10" i="2"/>
  <c r="K18" i="2"/>
  <c r="F18" i="3" l="1"/>
  <c r="I18" i="2"/>
</calcChain>
</file>

<file path=xl/sharedStrings.xml><?xml version="1.0" encoding="utf-8"?>
<sst xmlns="http://schemas.openxmlformats.org/spreadsheetml/2006/main" count="165" uniqueCount="105">
  <si>
    <t>2015 EESTI MEISTRIVÕISTLUSED KÄSIPALLIS</t>
  </si>
  <si>
    <t>NEIDUDE A KLASS</t>
  </si>
  <si>
    <t>sündinud 1996 ja hiljem</t>
  </si>
  <si>
    <t>04.04.2015</t>
  </si>
  <si>
    <t>KEHRA</t>
  </si>
  <si>
    <t>Kehra Spordihoone</t>
  </si>
  <si>
    <t>Mänguaeg 2×25 min</t>
  </si>
  <si>
    <t>10.01.-11.01.2015</t>
  </si>
  <si>
    <t>Kell</t>
  </si>
  <si>
    <t>Nr.</t>
  </si>
  <si>
    <t>Võistkond</t>
  </si>
  <si>
    <t>Tulemus</t>
  </si>
  <si>
    <t>I etapp</t>
  </si>
  <si>
    <t>Paremusjärjestus</t>
  </si>
  <si>
    <t>VÕISTKOND</t>
  </si>
  <si>
    <t>Võistkonna nimi</t>
  </si>
  <si>
    <t>Klubi nimi</t>
  </si>
  <si>
    <t>Treener(id)</t>
  </si>
  <si>
    <t>V – VAHE</t>
  </si>
  <si>
    <t>PUNKTE</t>
  </si>
  <si>
    <t>KOHT</t>
  </si>
  <si>
    <t>SK REVAL-SPORT/ KOPLI</t>
  </si>
  <si>
    <t>SK Reval-Sport/Tallinna Spordikool</t>
  </si>
  <si>
    <t>HC Kehra</t>
  </si>
  <si>
    <t>-</t>
  </si>
  <si>
    <t>SK Reval-Sport/Kopli</t>
  </si>
  <si>
    <t>1.</t>
  </si>
  <si>
    <t>Sergei Isajev, Jelena Aknevskaja</t>
  </si>
  <si>
    <t>2.</t>
  </si>
  <si>
    <t>Tallinna Spordikool/SK Reval-Sport</t>
  </si>
  <si>
    <t>Jelena Mihailova, Ella Kungurtseva</t>
  </si>
  <si>
    <t>3.</t>
  </si>
  <si>
    <t>SK Tapa</t>
  </si>
  <si>
    <t>Mare Neps</t>
  </si>
  <si>
    <t>4.</t>
  </si>
  <si>
    <t>Spordiklubi Kehra Käsipall</t>
  </si>
  <si>
    <t>Kaupo Liiva</t>
  </si>
  <si>
    <t>I</t>
  </si>
  <si>
    <t>II</t>
  </si>
  <si>
    <t>III</t>
  </si>
  <si>
    <t>Diana Sahhatova</t>
  </si>
  <si>
    <t>Kristina Zgurskaja</t>
  </si>
  <si>
    <t>Kadri Einmann</t>
  </si>
  <si>
    <t>Anastasija Gortsagova</t>
  </si>
  <si>
    <t>Ksenia Tšerepanova</t>
  </si>
  <si>
    <t>Perit Võlli</t>
  </si>
  <si>
    <t>Jelizavet Petrunina</t>
  </si>
  <si>
    <t>Diana Jevdokimenko</t>
  </si>
  <si>
    <t>Marjette Maie Müntser</t>
  </si>
  <si>
    <t>Alina Molkova</t>
  </si>
  <si>
    <t>Viktoria Starostina</t>
  </si>
  <si>
    <t>Kristel Külmallik</t>
  </si>
  <si>
    <t>Olga Gorelikova</t>
  </si>
  <si>
    <t>Anastasija Gejevskaja</t>
  </si>
  <si>
    <t>Celica Sergienko</t>
  </si>
  <si>
    <t>Anastassia Jersova</t>
  </si>
  <si>
    <t>Anastassia Volkova</t>
  </si>
  <si>
    <t>Kadi Haavistu</t>
  </si>
  <si>
    <t>Lera Pavlenko</t>
  </si>
  <si>
    <t>Alina Petrenko</t>
  </si>
  <si>
    <t>Keili Kadak</t>
  </si>
  <si>
    <t>Alina Petrova</t>
  </si>
  <si>
    <t>Alisa Tarassova</t>
  </si>
  <si>
    <t>Betty Abel</t>
  </si>
  <si>
    <t>Anna Mändmaa</t>
  </si>
  <si>
    <t>Diana Vassiljeva</t>
  </si>
  <si>
    <t>Camilla Švetsova</t>
  </si>
  <si>
    <t>Anastasija Pugatsojova</t>
  </si>
  <si>
    <t>Jana Sološenko</t>
  </si>
  <si>
    <t>Milena Konovalova</t>
  </si>
  <si>
    <t>Valeria Semenkova</t>
  </si>
  <si>
    <t>Valeria Tšapina</t>
  </si>
  <si>
    <t>Gerda Staal</t>
  </si>
  <si>
    <t>Marie Urvik</t>
  </si>
  <si>
    <t>Antonia Baljakina</t>
  </si>
  <si>
    <t>Jete Lisett Neerot</t>
  </si>
  <si>
    <t>Polina Gorbatsjova</t>
  </si>
  <si>
    <t>Jekaterina Sutkovaja</t>
  </si>
  <si>
    <t>Mia-Marii Tdrekull</t>
  </si>
  <si>
    <t>Alina Navina</t>
  </si>
  <si>
    <t xml:space="preserve">Kristel Paju </t>
  </si>
  <si>
    <t>Lisbeth Torm</t>
  </si>
  <si>
    <t>Diana Komarova</t>
  </si>
  <si>
    <t>Marleen Kalmaru</t>
  </si>
  <si>
    <t>Jekaterina Netšejeva</t>
  </si>
  <si>
    <t>Airi Võsur</t>
  </si>
  <si>
    <t>Treener:</t>
  </si>
  <si>
    <t>Sergei Isajev</t>
  </si>
  <si>
    <t>Jelena Mihailova</t>
  </si>
  <si>
    <t>Jelena Aknevskaja</t>
  </si>
  <si>
    <t>Ella Kungurtseva</t>
  </si>
  <si>
    <t>Võistkondade parimad mängijad:</t>
  </si>
  <si>
    <t>Mängija nimi</t>
  </si>
  <si>
    <t>Jelizaveta Petrunina</t>
  </si>
  <si>
    <t>SK REVAL-SPORT/ TALLINNA SPORDIKOOL</t>
  </si>
  <si>
    <t>Antonina Baljakina</t>
  </si>
  <si>
    <t>Kristi Jaanus</t>
  </si>
  <si>
    <t>Turniiri parim mängija:</t>
  </si>
  <si>
    <t>Reval-Sport/Kopli</t>
  </si>
  <si>
    <t>Turniiri parim väravavaht:</t>
  </si>
  <si>
    <t>Turniiri parim kaitsemängija:</t>
  </si>
  <si>
    <t>SK TAPA</t>
  </si>
  <si>
    <t>HC KEHRA</t>
  </si>
  <si>
    <t>Spordiklubi Reval-Sport</t>
  </si>
  <si>
    <t>Spordiklubi Tapa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</si>
</sst>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25]dddd\,\ d\.\ mmmm\ yyyy"/>
  </numFmts>
  <fonts count="37" x14ac:knownFonts="1">
    <font>
      <sz val="10"/>
      <name val="Arial"/>
    </font>
    <font>
      <b/>
      <sz val="14"/>
      <name val="Cambria"/>
    </font>
    <font>
      <b/>
      <sz val="14"/>
      <name val="Arial"/>
    </font>
    <font>
      <b/>
      <sz val="12"/>
      <name val="Cambria"/>
    </font>
    <font>
      <sz val="10"/>
      <name val="Cambria"/>
    </font>
    <font>
      <sz val="12"/>
      <name val="Arial"/>
    </font>
    <font>
      <sz val="12"/>
      <name val="Cambria"/>
    </font>
    <font>
      <b/>
      <sz val="12"/>
      <name val="Arial"/>
    </font>
    <font>
      <sz val="10"/>
      <name val="Arial"/>
    </font>
    <font>
      <b/>
      <sz val="14"/>
      <name val="Calibri"/>
    </font>
    <font>
      <b/>
      <sz val="18"/>
      <name val="Arial"/>
    </font>
    <font>
      <b/>
      <sz val="10"/>
      <name val="Arial"/>
    </font>
    <font>
      <b/>
      <sz val="11"/>
      <name val="Calibri"/>
    </font>
    <font>
      <sz val="14"/>
      <name val="Cambria"/>
    </font>
    <font>
      <sz val="11"/>
      <name val="Calibri"/>
    </font>
    <font>
      <sz val="12"/>
      <name val="Calibri"/>
    </font>
    <font>
      <sz val="12"/>
      <name val="Book antiqua"/>
    </font>
    <font>
      <sz val="11"/>
      <name val="Arial"/>
    </font>
    <font>
      <u/>
      <sz val="12"/>
      <name val="Calibri"/>
    </font>
    <font>
      <sz val="12"/>
      <name val="Arial narrow"/>
    </font>
    <font>
      <i/>
      <u/>
      <sz val="9"/>
      <name val="Calibri"/>
    </font>
    <font>
      <i/>
      <u/>
      <sz val="9"/>
      <name val="Calibri"/>
    </font>
    <font>
      <u/>
      <sz val="10"/>
      <name val="Calibri"/>
    </font>
    <font>
      <sz val="14"/>
      <name val="Arial narrow"/>
    </font>
    <font>
      <b/>
      <sz val="10"/>
      <color rgb="FF1FB714"/>
      <name val="Arial"/>
    </font>
    <font>
      <i/>
      <u/>
      <sz val="10"/>
      <name val="Calibri"/>
    </font>
    <font>
      <sz val="10"/>
      <name val="Calibri"/>
    </font>
    <font>
      <b/>
      <i/>
      <sz val="16"/>
      <name val="Garamond"/>
    </font>
    <font>
      <b/>
      <sz val="16"/>
      <name val="Arial narrow"/>
    </font>
    <font>
      <b/>
      <sz val="16"/>
      <name val="Book antiqua"/>
    </font>
    <font>
      <sz val="10"/>
      <color rgb="FF1FB714"/>
      <name val="Arial"/>
    </font>
    <font>
      <i/>
      <u/>
      <sz val="9"/>
      <name val="Calibri"/>
    </font>
    <font>
      <sz val="10"/>
      <color rgb="FFDD0806"/>
      <name val="Sylfaen"/>
    </font>
    <font>
      <sz val="9"/>
      <color rgb="FFDD0806"/>
      <name val="Sylfaen"/>
    </font>
    <font>
      <sz val="8"/>
      <name val="Calibri"/>
      <family val="2"/>
      <charset val="186"/>
    </font>
    <font>
      <sz val="8"/>
      <name val="Arial"/>
      <family val="2"/>
      <charset val="186"/>
    </font>
    <font>
      <sz val="10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8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ouble">
        <color rgb="FF000000"/>
      </bottom>
      <diagonal/>
    </border>
    <border>
      <left style="thin">
        <color rgb="FF000000"/>
      </left>
      <right/>
      <top style="medium">
        <color indexed="64"/>
      </top>
      <bottom style="double">
        <color rgb="FF000000"/>
      </bottom>
      <diagonal/>
    </border>
    <border>
      <left/>
      <right style="thin">
        <color rgb="FF000000"/>
      </right>
      <top style="medium">
        <color indexed="64"/>
      </top>
      <bottom style="double">
        <color rgb="FF000000"/>
      </bottom>
      <diagonal/>
    </border>
    <border>
      <left/>
      <right/>
      <top style="medium">
        <color indexed="64"/>
      </top>
      <bottom style="double">
        <color rgb="FF000000"/>
      </bottom>
      <diagonal/>
    </border>
    <border>
      <left/>
      <right style="medium">
        <color indexed="64"/>
      </right>
      <top style="medium">
        <color indexed="64"/>
      </top>
      <bottom style="double">
        <color rgb="FF000000"/>
      </bottom>
      <diagonal/>
    </border>
    <border>
      <left style="medium">
        <color indexed="64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1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1" xfId="0" applyFont="1" applyBorder="1"/>
    <xf numFmtId="0" fontId="3" fillId="0" borderId="1" xfId="0" applyFont="1" applyBorder="1" applyAlignment="1">
      <alignment horizontal="left"/>
    </xf>
    <xf numFmtId="0" fontId="4" fillId="0" borderId="1" xfId="0" applyFont="1" applyBorder="1"/>
    <xf numFmtId="49" fontId="0" fillId="0" borderId="1" xfId="0" applyNumberFormat="1" applyFont="1" applyBorder="1"/>
    <xf numFmtId="0" fontId="5" fillId="0" borderId="1" xfId="0" applyFont="1" applyBorder="1"/>
    <xf numFmtId="49" fontId="5" fillId="0" borderId="1" xfId="0" applyNumberFormat="1" applyFont="1" applyBorder="1"/>
    <xf numFmtId="49" fontId="6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9" fillId="0" borderId="1" xfId="0" applyFont="1" applyBorder="1"/>
    <xf numFmtId="49" fontId="7" fillId="0" borderId="1" xfId="0" applyNumberFormat="1" applyFont="1" applyBorder="1"/>
    <xf numFmtId="0" fontId="10" fillId="0" borderId="1" xfId="0" applyFont="1" applyBorder="1"/>
    <xf numFmtId="49" fontId="4" fillId="0" borderId="1" xfId="0" applyNumberFormat="1" applyFont="1" applyBorder="1" applyAlignment="1">
      <alignment horizontal="right"/>
    </xf>
    <xf numFmtId="0" fontId="1" fillId="0" borderId="1" xfId="0" applyFont="1" applyBorder="1"/>
    <xf numFmtId="0" fontId="11" fillId="0" borderId="1" xfId="0" applyFont="1" applyBorder="1"/>
    <xf numFmtId="0" fontId="12" fillId="0" borderId="3" xfId="0" applyFont="1" applyBorder="1" applyAlignment="1">
      <alignment horizontal="center"/>
    </xf>
    <xf numFmtId="0" fontId="0" fillId="0" borderId="1" xfId="0" applyFont="1" applyBorder="1"/>
    <xf numFmtId="0" fontId="12" fillId="0" borderId="4" xfId="0" applyFont="1" applyBorder="1" applyAlignment="1">
      <alignment horizontal="center"/>
    </xf>
    <xf numFmtId="49" fontId="13" fillId="0" borderId="1" xfId="0" applyNumberFormat="1" applyFont="1" applyBorder="1" applyAlignment="1">
      <alignment horizontal="right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4" fillId="0" borderId="1" xfId="0" applyFont="1" applyBorder="1"/>
    <xf numFmtId="49" fontId="15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1" fillId="0" borderId="1" xfId="0" applyFont="1" applyBorder="1"/>
    <xf numFmtId="0" fontId="13" fillId="0" borderId="1" xfId="0" applyFont="1" applyBorder="1" applyAlignment="1">
      <alignment horizontal="right"/>
    </xf>
    <xf numFmtId="0" fontId="2" fillId="0" borderId="1" xfId="0" applyFont="1" applyBorder="1"/>
    <xf numFmtId="49" fontId="13" fillId="0" borderId="1" xfId="0" applyNumberFormat="1" applyFont="1" applyBorder="1" applyAlignment="1">
      <alignment horizontal="left"/>
    </xf>
    <xf numFmtId="20" fontId="14" fillId="0" borderId="10" xfId="0" applyNumberFormat="1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17" fillId="0" borderId="1" xfId="0" applyFont="1" applyBorder="1"/>
    <xf numFmtId="0" fontId="15" fillId="0" borderId="1" xfId="0" applyFont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18" fillId="0" borderId="1" xfId="0" applyFont="1" applyBorder="1"/>
    <xf numFmtId="0" fontId="20" fillId="0" borderId="1" xfId="0" applyFont="1" applyBorder="1"/>
    <xf numFmtId="0" fontId="19" fillId="0" borderId="13" xfId="0" applyFont="1" applyBorder="1" applyAlignment="1">
      <alignment horizontal="center" vertical="center"/>
    </xf>
    <xf numFmtId="0" fontId="22" fillId="0" borderId="1" xfId="0" applyFont="1" applyBorder="1"/>
    <xf numFmtId="0" fontId="19" fillId="0" borderId="15" xfId="0" applyFont="1" applyBorder="1" applyAlignment="1">
      <alignment horizontal="left" vertical="center"/>
    </xf>
    <xf numFmtId="0" fontId="19" fillId="0" borderId="12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/>
    </xf>
    <xf numFmtId="0" fontId="14" fillId="0" borderId="17" xfId="0" applyFont="1" applyBorder="1" applyAlignment="1">
      <alignment horizontal="left"/>
    </xf>
    <xf numFmtId="0" fontId="14" fillId="0" borderId="18" xfId="0" applyFont="1" applyBorder="1" applyAlignment="1">
      <alignment horizontal="left"/>
    </xf>
    <xf numFmtId="0" fontId="0" fillId="0" borderId="10" xfId="0" applyFont="1" applyBorder="1" applyAlignment="1"/>
    <xf numFmtId="0" fontId="0" fillId="0" borderId="17" xfId="0" applyFont="1" applyBorder="1" applyAlignment="1">
      <alignment horizontal="center"/>
    </xf>
    <xf numFmtId="0" fontId="0" fillId="0" borderId="18" xfId="0" applyFont="1" applyBorder="1" applyAlignment="1"/>
    <xf numFmtId="0" fontId="19" fillId="0" borderId="20" xfId="0" applyFont="1" applyBorder="1" applyAlignment="1">
      <alignment horizontal="center" vertical="center"/>
    </xf>
    <xf numFmtId="20" fontId="14" fillId="0" borderId="21" xfId="0" applyNumberFormat="1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24" fillId="2" borderId="23" xfId="0" applyFont="1" applyFill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14" fillId="0" borderId="1" xfId="0" applyFont="1" applyBorder="1" applyAlignment="1">
      <alignment horizontal="right"/>
    </xf>
    <xf numFmtId="0" fontId="11" fillId="0" borderId="23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11" fillId="0" borderId="26" xfId="0" applyFont="1" applyBorder="1"/>
    <xf numFmtId="0" fontId="26" fillId="0" borderId="27" xfId="0" applyFont="1" applyBorder="1"/>
    <xf numFmtId="0" fontId="11" fillId="0" borderId="25" xfId="0" applyFont="1" applyBorder="1"/>
    <xf numFmtId="0" fontId="27" fillId="0" borderId="28" xfId="0" applyFont="1" applyBorder="1" applyAlignment="1">
      <alignment horizontal="center"/>
    </xf>
    <xf numFmtId="0" fontId="26" fillId="0" borderId="30" xfId="0" applyFont="1" applyBorder="1"/>
    <xf numFmtId="0" fontId="14" fillId="0" borderId="32" xfId="0" applyFont="1" applyBorder="1" applyAlignment="1">
      <alignment horizontal="center"/>
    </xf>
    <xf numFmtId="0" fontId="26" fillId="0" borderId="34" xfId="0" applyFont="1" applyBorder="1" applyAlignment="1"/>
    <xf numFmtId="0" fontId="30" fillId="2" borderId="19" xfId="0" applyFont="1" applyFill="1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26" fillId="0" borderId="34" xfId="0" applyFont="1" applyBorder="1"/>
    <xf numFmtId="1" fontId="0" fillId="0" borderId="1" xfId="0" applyNumberFormat="1" applyFont="1" applyBorder="1" applyAlignment="1">
      <alignment horizontal="center"/>
    </xf>
    <xf numFmtId="0" fontId="14" fillId="0" borderId="35" xfId="0" applyFont="1" applyBorder="1" applyAlignment="1">
      <alignment horizontal="center"/>
    </xf>
    <xf numFmtId="0" fontId="0" fillId="0" borderId="26" xfId="0" applyFont="1" applyBorder="1"/>
    <xf numFmtId="0" fontId="26" fillId="0" borderId="36" xfId="0" applyFont="1" applyBorder="1"/>
    <xf numFmtId="0" fontId="0" fillId="0" borderId="22" xfId="0" applyFont="1" applyBorder="1"/>
    <xf numFmtId="0" fontId="14" fillId="0" borderId="22" xfId="0" applyFont="1" applyBorder="1" applyAlignment="1">
      <alignment horizontal="left"/>
    </xf>
    <xf numFmtId="0" fontId="14" fillId="0" borderId="37" xfId="0" applyFont="1" applyBorder="1" applyAlignment="1">
      <alignment horizontal="left"/>
    </xf>
    <xf numFmtId="0" fontId="7" fillId="0" borderId="29" xfId="0" applyFont="1" applyBorder="1" applyAlignment="1">
      <alignment horizontal="center"/>
    </xf>
    <xf numFmtId="0" fontId="0" fillId="0" borderId="21" xfId="0" applyFont="1" applyBorder="1" applyAlignment="1"/>
    <xf numFmtId="0" fontId="0" fillId="0" borderId="22" xfId="0" applyFont="1" applyBorder="1" applyAlignment="1">
      <alignment horizontal="center"/>
    </xf>
    <xf numFmtId="0" fontId="0" fillId="0" borderId="37" xfId="0" applyFont="1" applyBorder="1" applyAlignment="1"/>
    <xf numFmtId="0" fontId="26" fillId="0" borderId="36" xfId="0" applyFont="1" applyBorder="1" applyAlignment="1"/>
    <xf numFmtId="0" fontId="26" fillId="0" borderId="32" xfId="0" applyFont="1" applyBorder="1" applyAlignment="1">
      <alignment horizontal="right"/>
    </xf>
    <xf numFmtId="0" fontId="30" fillId="2" borderId="17" xfId="0" applyFont="1" applyFill="1" applyBorder="1" applyAlignment="1">
      <alignment horizontal="center"/>
    </xf>
    <xf numFmtId="0" fontId="26" fillId="0" borderId="39" xfId="0" applyFont="1" applyBorder="1" applyAlignment="1">
      <alignment horizontal="right"/>
    </xf>
    <xf numFmtId="0" fontId="0" fillId="0" borderId="40" xfId="0" applyFont="1" applyBorder="1" applyAlignment="1">
      <alignment horizontal="center"/>
    </xf>
    <xf numFmtId="0" fontId="26" fillId="0" borderId="41" xfId="0" applyFont="1" applyBorder="1" applyAlignment="1"/>
    <xf numFmtId="1" fontId="0" fillId="0" borderId="42" xfId="0" applyNumberFormat="1" applyFont="1" applyBorder="1" applyAlignment="1">
      <alignment horizontal="center"/>
    </xf>
    <xf numFmtId="0" fontId="26" fillId="0" borderId="41" xfId="0" applyFont="1" applyBorder="1"/>
    <xf numFmtId="0" fontId="0" fillId="0" borderId="43" xfId="0" applyFont="1" applyBorder="1"/>
    <xf numFmtId="0" fontId="15" fillId="0" borderId="1" xfId="0" applyFont="1" applyBorder="1"/>
    <xf numFmtId="20" fontId="14" fillId="0" borderId="44" xfId="0" applyNumberFormat="1" applyFont="1" applyBorder="1" applyAlignment="1">
      <alignment horizontal="center"/>
    </xf>
    <xf numFmtId="0" fontId="0" fillId="0" borderId="45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14" fillId="0" borderId="45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0" fillId="0" borderId="44" xfId="0" applyFont="1" applyBorder="1" applyAlignment="1"/>
    <xf numFmtId="0" fontId="0" fillId="0" borderId="45" xfId="0" applyFont="1" applyBorder="1" applyAlignment="1">
      <alignment horizontal="center"/>
    </xf>
    <xf numFmtId="0" fontId="0" fillId="0" borderId="40" xfId="0" applyFont="1" applyBorder="1"/>
    <xf numFmtId="0" fontId="26" fillId="0" borderId="1" xfId="0" applyFont="1" applyBorder="1" applyAlignment="1">
      <alignment horizontal="right"/>
    </xf>
    <xf numFmtId="0" fontId="11" fillId="0" borderId="19" xfId="0" applyFont="1" applyBorder="1" applyAlignment="1">
      <alignment horizontal="center"/>
    </xf>
    <xf numFmtId="0" fontId="24" fillId="2" borderId="49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30" fillId="2" borderId="25" xfId="0" applyFont="1" applyFill="1" applyBorder="1" applyAlignment="1">
      <alignment horizontal="center"/>
    </xf>
    <xf numFmtId="0" fontId="0" fillId="0" borderId="46" xfId="0" applyFont="1" applyBorder="1" applyAlignment="1"/>
    <xf numFmtId="0" fontId="30" fillId="2" borderId="40" xfId="0" applyFont="1" applyFill="1" applyBorder="1" applyAlignment="1">
      <alignment horizontal="center"/>
    </xf>
    <xf numFmtId="0" fontId="0" fillId="0" borderId="42" xfId="0" applyFont="1" applyBorder="1" applyAlignment="1">
      <alignment horizontal="center"/>
    </xf>
    <xf numFmtId="0" fontId="7" fillId="0" borderId="26" xfId="0" applyFont="1" applyBorder="1"/>
    <xf numFmtId="0" fontId="24" fillId="2" borderId="53" xfId="0" applyFont="1" applyFill="1" applyBorder="1" applyAlignment="1">
      <alignment horizontal="center"/>
    </xf>
    <xf numFmtId="0" fontId="7" fillId="0" borderId="25" xfId="0" applyFont="1" applyBorder="1"/>
    <xf numFmtId="1" fontId="5" fillId="0" borderId="26" xfId="0" applyNumberFormat="1" applyFont="1" applyBorder="1" applyAlignment="1">
      <alignment horizontal="center"/>
    </xf>
    <xf numFmtId="1" fontId="5" fillId="0" borderId="25" xfId="0" applyNumberFormat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5" fillId="0" borderId="26" xfId="0" applyFont="1" applyBorder="1"/>
    <xf numFmtId="0" fontId="5" fillId="0" borderId="22" xfId="0" applyFont="1" applyBorder="1"/>
    <xf numFmtId="0" fontId="0" fillId="0" borderId="26" xfId="0" applyFont="1" applyBorder="1" applyAlignment="1">
      <alignment horizontal="center"/>
    </xf>
    <xf numFmtId="1" fontId="5" fillId="0" borderId="43" xfId="0" applyNumberFormat="1" applyFont="1" applyBorder="1" applyAlignment="1">
      <alignment horizontal="center"/>
    </xf>
    <xf numFmtId="1" fontId="5" fillId="0" borderId="40" xfId="0" applyNumberFormat="1" applyFont="1" applyBorder="1" applyAlignment="1">
      <alignment horizontal="center"/>
    </xf>
    <xf numFmtId="0" fontId="0" fillId="0" borderId="55" xfId="0" applyFont="1" applyBorder="1" applyAlignment="1">
      <alignment horizontal="center"/>
    </xf>
    <xf numFmtId="0" fontId="5" fillId="0" borderId="43" xfId="0" applyFont="1" applyBorder="1"/>
    <xf numFmtId="0" fontId="0" fillId="0" borderId="2" xfId="0" applyFont="1" applyBorder="1" applyAlignment="1">
      <alignment horizontal="center"/>
    </xf>
    <xf numFmtId="0" fontId="5" fillId="0" borderId="40" xfId="0" applyFont="1" applyBorder="1"/>
    <xf numFmtId="0" fontId="0" fillId="0" borderId="56" xfId="0" applyFont="1" applyBorder="1" applyAlignment="1">
      <alignment horizontal="center"/>
    </xf>
    <xf numFmtId="0" fontId="30" fillId="2" borderId="55" xfId="0" applyFont="1" applyFill="1" applyBorder="1" applyAlignment="1">
      <alignment horizontal="center"/>
    </xf>
    <xf numFmtId="0" fontId="7" fillId="0" borderId="49" xfId="0" applyFont="1" applyBorder="1" applyAlignment="1">
      <alignment horizontal="center"/>
    </xf>
    <xf numFmtId="0" fontId="0" fillId="0" borderId="56" xfId="0" applyFont="1" applyBorder="1"/>
    <xf numFmtId="0" fontId="0" fillId="0" borderId="57" xfId="0" applyFont="1" applyBorder="1"/>
    <xf numFmtId="0" fontId="7" fillId="0" borderId="1" xfId="0" applyFont="1" applyBorder="1" applyAlignment="1">
      <alignment horizontal="center"/>
    </xf>
    <xf numFmtId="0" fontId="7" fillId="0" borderId="50" xfId="0" applyFont="1" applyBorder="1" applyAlignment="1">
      <alignment horizontal="center"/>
    </xf>
    <xf numFmtId="0" fontId="32" fillId="0" borderId="1" xfId="0" applyFont="1" applyBorder="1" applyAlignment="1">
      <alignment horizontal="right"/>
    </xf>
    <xf numFmtId="0" fontId="7" fillId="0" borderId="25" xfId="0" applyFont="1" applyBorder="1" applyAlignment="1">
      <alignment horizontal="center"/>
    </xf>
    <xf numFmtId="0" fontId="0" fillId="0" borderId="1" xfId="0" applyFont="1" applyBorder="1"/>
    <xf numFmtId="0" fontId="5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33" fillId="0" borderId="1" xfId="0" applyFont="1" applyBorder="1" applyAlignment="1">
      <alignment horizontal="right"/>
    </xf>
    <xf numFmtId="0" fontId="0" fillId="0" borderId="1" xfId="0" applyFont="1" applyBorder="1"/>
    <xf numFmtId="0" fontId="1" fillId="0" borderId="1" xfId="0" applyFont="1" applyBorder="1" applyAlignment="1">
      <alignment horizontal="left"/>
    </xf>
    <xf numFmtId="0" fontId="0" fillId="0" borderId="0" xfId="0"/>
    <xf numFmtId="0" fontId="12" fillId="0" borderId="7" xfId="0" applyFont="1" applyBorder="1" applyAlignment="1">
      <alignment horizontal="center"/>
    </xf>
    <xf numFmtId="0" fontId="8" fillId="0" borderId="8" xfId="0" applyFont="1" applyBorder="1"/>
    <xf numFmtId="0" fontId="8" fillId="0" borderId="9" xfId="0" applyFont="1" applyBorder="1"/>
    <xf numFmtId="164" fontId="3" fillId="0" borderId="2" xfId="0" applyNumberFormat="1" applyFont="1" applyBorder="1" applyAlignment="1">
      <alignment horizontal="left"/>
    </xf>
    <xf numFmtId="0" fontId="8" fillId="0" borderId="2" xfId="0" applyFont="1" applyBorder="1"/>
    <xf numFmtId="0" fontId="28" fillId="0" borderId="23" xfId="0" applyFont="1" applyBorder="1" applyAlignment="1">
      <alignment horizontal="center" vertical="center"/>
    </xf>
    <xf numFmtId="0" fontId="8" fillId="0" borderId="19" xfId="0" applyFont="1" applyBorder="1"/>
    <xf numFmtId="0" fontId="29" fillId="0" borderId="31" xfId="0" applyFont="1" applyBorder="1" applyAlignment="1">
      <alignment horizontal="center" vertical="center"/>
    </xf>
    <xf numFmtId="0" fontId="8" fillId="0" borderId="38" xfId="0" applyFont="1" applyBorder="1"/>
    <xf numFmtId="0" fontId="8" fillId="0" borderId="18" xfId="0" applyFont="1" applyBorder="1"/>
    <xf numFmtId="0" fontId="29" fillId="0" borderId="52" xfId="0" applyFont="1" applyBorder="1" applyAlignment="1">
      <alignment horizontal="center" vertical="center"/>
    </xf>
    <xf numFmtId="0" fontId="28" fillId="0" borderId="53" xfId="0" applyFont="1" applyBorder="1" applyAlignment="1">
      <alignment horizontal="center" vertical="center"/>
    </xf>
    <xf numFmtId="0" fontId="8" fillId="0" borderId="17" xfId="0" applyFont="1" applyBorder="1"/>
    <xf numFmtId="0" fontId="8" fillId="0" borderId="58" xfId="0" applyFont="1" applyBorder="1"/>
    <xf numFmtId="0" fontId="5" fillId="0" borderId="47" xfId="0" applyFont="1" applyBorder="1" applyAlignment="1">
      <alignment horizontal="center" vertical="center"/>
    </xf>
    <xf numFmtId="0" fontId="8" fillId="0" borderId="33" xfId="0" applyFont="1" applyBorder="1"/>
    <xf numFmtId="0" fontId="8" fillId="0" borderId="10" xfId="0" applyFont="1" applyBorder="1"/>
    <xf numFmtId="0" fontId="23" fillId="0" borderId="53" xfId="0" applyFont="1" applyBorder="1" applyAlignment="1">
      <alignment horizontal="left" vertical="center"/>
    </xf>
    <xf numFmtId="0" fontId="8" fillId="0" borderId="54" xfId="0" applyFont="1" applyBorder="1"/>
    <xf numFmtId="0" fontId="23" fillId="0" borderId="19" xfId="0" applyFont="1" applyBorder="1" applyAlignment="1">
      <alignment horizontal="left" vertical="center"/>
    </xf>
    <xf numFmtId="0" fontId="19" fillId="0" borderId="13" xfId="0" applyFont="1" applyBorder="1" applyAlignment="1">
      <alignment horizontal="center" vertical="center"/>
    </xf>
    <xf numFmtId="0" fontId="8" fillId="0" borderId="14" xfId="0" applyFont="1" applyBorder="1"/>
    <xf numFmtId="0" fontId="5" fillId="0" borderId="16" xfId="0" applyFont="1" applyBorder="1" applyAlignment="1">
      <alignment horizontal="center" vertical="center"/>
    </xf>
    <xf numFmtId="0" fontId="28" fillId="0" borderId="50" xfId="0" applyFont="1" applyBorder="1" applyAlignment="1">
      <alignment horizontal="center" vertical="center"/>
    </xf>
    <xf numFmtId="0" fontId="8" fillId="0" borderId="26" xfId="0" applyFont="1" applyBorder="1"/>
    <xf numFmtId="0" fontId="8" fillId="0" borderId="43" xfId="0" applyFont="1" applyBorder="1"/>
    <xf numFmtId="0" fontId="28" fillId="0" borderId="29" xfId="0" applyFont="1" applyBorder="1" applyAlignment="1">
      <alignment horizontal="center" vertical="center"/>
    </xf>
    <xf numFmtId="0" fontId="8" fillId="0" borderId="56" xfId="0" applyFont="1" applyBorder="1"/>
    <xf numFmtId="0" fontId="23" fillId="0" borderId="1" xfId="0" applyFont="1" applyBorder="1" applyAlignment="1">
      <alignment horizontal="left" vertical="center"/>
    </xf>
    <xf numFmtId="0" fontId="23" fillId="0" borderId="48" xfId="0" applyFont="1" applyBorder="1" applyAlignment="1">
      <alignment horizontal="left" vertical="center"/>
    </xf>
    <xf numFmtId="0" fontId="8" fillId="0" borderId="42" xfId="0" applyFont="1" applyBorder="1"/>
    <xf numFmtId="0" fontId="26" fillId="0" borderId="1" xfId="0" applyFont="1" applyBorder="1" applyAlignment="1"/>
    <xf numFmtId="0" fontId="15" fillId="0" borderId="27" xfId="0" applyFont="1" applyBorder="1"/>
    <xf numFmtId="0" fontId="8" fillId="0" borderId="27" xfId="0" applyFont="1" applyBorder="1"/>
    <xf numFmtId="0" fontId="14" fillId="0" borderId="1" xfId="0" applyFont="1" applyBorder="1" applyAlignment="1">
      <alignment horizontal="left"/>
    </xf>
    <xf numFmtId="0" fontId="26" fillId="0" borderId="1" xfId="0" applyFont="1" applyBorder="1" applyAlignment="1">
      <alignment horizontal="left"/>
    </xf>
    <xf numFmtId="0" fontId="14" fillId="0" borderId="1" xfId="0" applyFont="1" applyBorder="1" applyAlignment="1"/>
    <xf numFmtId="0" fontId="18" fillId="0" borderId="1" xfId="0" applyFont="1" applyBorder="1"/>
    <xf numFmtId="0" fontId="20" fillId="0" borderId="1" xfId="0" applyFont="1" applyBorder="1"/>
    <xf numFmtId="0" fontId="21" fillId="0" borderId="1" xfId="0" applyFont="1" applyBorder="1" applyAlignment="1">
      <alignment horizontal="left"/>
    </xf>
    <xf numFmtId="0" fontId="25" fillId="0" borderId="1" xfId="0" applyFont="1" applyBorder="1"/>
    <xf numFmtId="0" fontId="31" fillId="0" borderId="51" xfId="0" applyFont="1" applyBorder="1"/>
    <xf numFmtId="0" fontId="8" fillId="0" borderId="51" xfId="0" applyFont="1" applyBorder="1"/>
    <xf numFmtId="0" fontId="15" fillId="0" borderId="27" xfId="0" applyFont="1" applyBorder="1" applyAlignment="1">
      <alignment horizontal="left"/>
    </xf>
    <xf numFmtId="0" fontId="14" fillId="0" borderId="1" xfId="0" applyFont="1" applyBorder="1" applyAlignment="1">
      <alignment horizontal="right"/>
    </xf>
    <xf numFmtId="0" fontId="34" fillId="0" borderId="1" xfId="0" applyFont="1" applyBorder="1" applyAlignment="1"/>
    <xf numFmtId="0" fontId="35" fillId="0" borderId="0" xfId="0" applyFont="1"/>
    <xf numFmtId="0" fontId="36" fillId="0" borderId="1" xfId="0" applyFont="1" applyBorder="1" applyAlignment="1"/>
    <xf numFmtId="0" fontId="36" fillId="0" borderId="1" xfId="0" applyFont="1" applyBorder="1" applyAlignment="1">
      <alignment horizontal="left"/>
    </xf>
    <xf numFmtId="0" fontId="24" fillId="2" borderId="29" xfId="0" applyFont="1" applyFill="1" applyBorder="1" applyAlignment="1">
      <alignment horizontal="center"/>
    </xf>
    <xf numFmtId="0" fontId="24" fillId="2" borderId="24" xfId="0" applyFont="1" applyFill="1" applyBorder="1" applyAlignment="1">
      <alignment horizontal="center"/>
    </xf>
    <xf numFmtId="0" fontId="24" fillId="2" borderId="26" xfId="0" applyFont="1" applyFill="1" applyBorder="1" applyAlignment="1">
      <alignment horizontal="center"/>
    </xf>
    <xf numFmtId="0" fontId="24" fillId="2" borderId="25" xfId="0" applyFont="1" applyFill="1" applyBorder="1" applyAlignment="1">
      <alignment horizontal="center"/>
    </xf>
    <xf numFmtId="0" fontId="24" fillId="2" borderId="43" xfId="0" applyFont="1" applyFill="1" applyBorder="1" applyAlignment="1">
      <alignment horizontal="center"/>
    </xf>
    <xf numFmtId="0" fontId="24" fillId="2" borderId="40" xfId="0" applyFont="1" applyFill="1" applyBorder="1" applyAlignment="1">
      <alignment horizontal="center"/>
    </xf>
    <xf numFmtId="0" fontId="7" fillId="0" borderId="48" xfId="0" applyFont="1" applyBorder="1" applyAlignment="1">
      <alignment horizontal="center"/>
    </xf>
    <xf numFmtId="0" fontId="24" fillId="2" borderId="59" xfId="0" applyFont="1" applyFill="1" applyBorder="1" applyAlignment="1">
      <alignment horizontal="center"/>
    </xf>
    <xf numFmtId="0" fontId="24" fillId="2" borderId="60" xfId="0" applyFont="1" applyFill="1" applyBorder="1" applyAlignment="1">
      <alignment horizontal="center"/>
    </xf>
    <xf numFmtId="0" fontId="24" fillId="2" borderId="61" xfId="0" applyFont="1" applyFill="1" applyBorder="1" applyAlignment="1">
      <alignment horizontal="center"/>
    </xf>
    <xf numFmtId="0" fontId="24" fillId="2" borderId="62" xfId="0" applyFont="1" applyFill="1" applyBorder="1" applyAlignment="1">
      <alignment horizontal="center"/>
    </xf>
    <xf numFmtId="0" fontId="24" fillId="2" borderId="63" xfId="0" applyFont="1" applyFill="1" applyBorder="1" applyAlignment="1">
      <alignment horizontal="center"/>
    </xf>
    <xf numFmtId="0" fontId="24" fillId="2" borderId="64" xfId="0" applyFont="1" applyFill="1" applyBorder="1" applyAlignment="1">
      <alignment horizontal="center"/>
    </xf>
    <xf numFmtId="0" fontId="24" fillId="2" borderId="65" xfId="0" applyFont="1" applyFill="1" applyBorder="1" applyAlignment="1">
      <alignment horizontal="center"/>
    </xf>
    <xf numFmtId="0" fontId="24" fillId="2" borderId="66" xfId="0" applyFont="1" applyFill="1" applyBorder="1" applyAlignment="1">
      <alignment horizontal="center"/>
    </xf>
    <xf numFmtId="0" fontId="5" fillId="0" borderId="67" xfId="0" applyFont="1" applyBorder="1" applyAlignment="1">
      <alignment horizontal="center" vertical="center"/>
    </xf>
    <xf numFmtId="0" fontId="19" fillId="0" borderId="68" xfId="0" applyFont="1" applyBorder="1" applyAlignment="1">
      <alignment horizontal="left" vertical="center"/>
    </xf>
    <xf numFmtId="0" fontId="19" fillId="0" borderId="69" xfId="0" applyFont="1" applyBorder="1" applyAlignment="1">
      <alignment horizontal="center" vertical="center"/>
    </xf>
    <xf numFmtId="0" fontId="8" fillId="0" borderId="70" xfId="0" applyFont="1" applyBorder="1"/>
    <xf numFmtId="0" fontId="8" fillId="0" borderId="71" xfId="0" applyFont="1" applyBorder="1"/>
    <xf numFmtId="0" fontId="19" fillId="0" borderId="68" xfId="0" applyFont="1" applyBorder="1" applyAlignment="1">
      <alignment horizontal="center" vertical="center"/>
    </xf>
    <xf numFmtId="0" fontId="19" fillId="0" borderId="72" xfId="0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0" fontId="29" fillId="0" borderId="74" xfId="0" applyFont="1" applyBorder="1" applyAlignment="1">
      <alignment horizontal="center" vertical="center"/>
    </xf>
    <xf numFmtId="0" fontId="8" fillId="0" borderId="75" xfId="0" applyFont="1" applyBorder="1"/>
    <xf numFmtId="0" fontId="8" fillId="0" borderId="76" xfId="0" applyFont="1" applyBorder="1"/>
    <xf numFmtId="0" fontId="8" fillId="0" borderId="77" xfId="0" applyFont="1" applyBorder="1"/>
    <xf numFmtId="0" fontId="8" fillId="0" borderId="78" xfId="0" applyFont="1" applyBorder="1"/>
    <xf numFmtId="0" fontId="5" fillId="0" borderId="79" xfId="0" applyFont="1" applyBorder="1" applyAlignment="1">
      <alignment horizontal="center" vertical="center"/>
    </xf>
    <xf numFmtId="0" fontId="29" fillId="0" borderId="80" xfId="0" applyFont="1" applyBorder="1" applyAlignment="1">
      <alignment horizontal="center" vertical="center"/>
    </xf>
    <xf numFmtId="0" fontId="8" fillId="0" borderId="81" xfId="0" applyFont="1" applyBorder="1"/>
    <xf numFmtId="0" fontId="8" fillId="0" borderId="82" xfId="0" applyFont="1" applyBorder="1"/>
    <xf numFmtId="0" fontId="5" fillId="0" borderId="83" xfId="0" applyFont="1" applyBorder="1" applyAlignment="1">
      <alignment horizontal="center"/>
    </xf>
    <xf numFmtId="0" fontId="5" fillId="0" borderId="84" xfId="0" applyFont="1" applyBorder="1" applyAlignment="1">
      <alignment horizontal="center"/>
    </xf>
    <xf numFmtId="0" fontId="24" fillId="2" borderId="85" xfId="0" applyFont="1" applyFill="1" applyBorder="1" applyAlignment="1">
      <alignment horizontal="center"/>
    </xf>
    <xf numFmtId="0" fontId="24" fillId="2" borderId="84" xfId="0" applyFont="1" applyFill="1" applyBorder="1" applyAlignment="1">
      <alignment horizontal="center"/>
    </xf>
    <xf numFmtId="0" fontId="5" fillId="0" borderId="85" xfId="0" applyFont="1" applyBorder="1"/>
    <xf numFmtId="0" fontId="5" fillId="0" borderId="84" xfId="0" applyFont="1" applyBorder="1"/>
    <xf numFmtId="0" fontId="8" fillId="0" borderId="86" xfId="0" applyFont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5619750" y="0"/>
    <xdr:ext cx="666750" cy="638175"/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66750" cy="638175"/>
        </a:xfrm>
        <a:prstGeom prst="rect">
          <a:avLst/>
        </a:prstGeom>
        <a:noFill/>
      </xdr:spPr>
    </xdr:pic>
    <xdr:clientData fLocksWithSheet="0"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7917180" y="32385"/>
    <xdr:ext cx="657225" cy="666750"/>
    <xdr:pic>
      <xdr:nvPicPr>
        <xdr:cNvPr id="2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17180" y="32385"/>
          <a:ext cx="657225" cy="666750"/>
        </a:xfrm>
        <a:prstGeom prst="rect">
          <a:avLst/>
        </a:prstGeom>
        <a:noFill/>
      </xdr:spPr>
    </xdr:pic>
    <xdr:clientData fLocksWithSheet="0"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6762750" y="0"/>
    <xdr:ext cx="552450" cy="514350"/>
    <xdr:pic>
      <xdr:nvPicPr>
        <xdr:cNvPr id="2" name="image02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552450" cy="514350"/>
        </a:xfrm>
        <a:prstGeom prst="rect">
          <a:avLst/>
        </a:prstGeom>
        <a:noFill/>
      </xdr:spPr>
    </xdr:pic>
    <xdr:clientData fLocksWithSheet="0"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4943475" y="9525"/>
    <xdr:ext cx="1104900" cy="1047750"/>
    <xdr:pic>
      <xdr:nvPicPr>
        <xdr:cNvPr id="2" name="image03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104900" cy="1047750"/>
        </a:xfrm>
        <a:prstGeom prst="rect">
          <a:avLst/>
        </a:prstGeom>
        <a:noFill/>
      </xdr:spPr>
    </xdr:pic>
    <xdr:clientData fLocksWithSheet="0"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tabSelected="1" workbookViewId="0">
      <selection activeCell="C15" sqref="C15"/>
    </sheetView>
  </sheetViews>
  <sheetFormatPr defaultColWidth="17.33203125" defaultRowHeight="15" customHeight="1" x14ac:dyDescent="0.25"/>
  <cols>
    <col min="1" max="1" width="7.109375" customWidth="1"/>
    <col min="2" max="2" width="5" customWidth="1"/>
    <col min="3" max="4" width="31.33203125" customWidth="1"/>
    <col min="5" max="5" width="2.6640625" customWidth="1"/>
    <col min="6" max="6" width="6.6640625" customWidth="1"/>
    <col min="7" max="7" width="3.44140625" customWidth="1"/>
    <col min="8" max="8" width="6.6640625" customWidth="1"/>
    <col min="9" max="9" width="8" customWidth="1"/>
  </cols>
  <sheetData>
    <row r="1" spans="1:8" ht="18.75" customHeight="1" x14ac:dyDescent="0.3">
      <c r="A1" s="141" t="s">
        <v>0</v>
      </c>
      <c r="B1" s="142"/>
      <c r="C1" s="142"/>
      <c r="D1" s="142"/>
      <c r="E1" s="1"/>
      <c r="F1" s="2"/>
      <c r="G1" s="2"/>
      <c r="H1" s="2"/>
    </row>
    <row r="2" spans="1:8" ht="15" customHeight="1" x14ac:dyDescent="0.25">
      <c r="A2" s="3" t="s">
        <v>1</v>
      </c>
      <c r="B2" s="2"/>
      <c r="C2" s="2"/>
      <c r="D2" s="4" t="s">
        <v>2</v>
      </c>
      <c r="E2" s="2"/>
      <c r="F2" s="5"/>
      <c r="G2" s="5"/>
      <c r="H2" s="2"/>
    </row>
    <row r="3" spans="1:8" ht="21" customHeight="1" x14ac:dyDescent="0.25">
      <c r="A3" s="2"/>
      <c r="B3" s="2"/>
      <c r="C3" s="2"/>
      <c r="D3" s="2"/>
      <c r="E3" s="2"/>
      <c r="F3" s="5"/>
      <c r="G3" s="5"/>
      <c r="H3" s="2"/>
    </row>
    <row r="4" spans="1:8" ht="15" customHeight="1" x14ac:dyDescent="0.25">
      <c r="A4" s="6"/>
      <c r="B4" s="6"/>
      <c r="C4" s="6"/>
      <c r="D4" s="6"/>
      <c r="E4" s="6"/>
      <c r="F4" s="7"/>
      <c r="G4" s="7"/>
      <c r="H4" s="8" t="s">
        <v>3</v>
      </c>
    </row>
    <row r="5" spans="1:8" ht="15" customHeight="1" x14ac:dyDescent="0.25">
      <c r="A5" s="6"/>
      <c r="B5" s="6"/>
      <c r="C5" s="6"/>
      <c r="D5" s="6"/>
      <c r="E5" s="6"/>
      <c r="F5" s="7"/>
      <c r="G5" s="7"/>
      <c r="H5" s="8" t="s">
        <v>4</v>
      </c>
    </row>
    <row r="6" spans="1:8" ht="15" customHeight="1" x14ac:dyDescent="0.3">
      <c r="A6" s="9"/>
      <c r="B6" s="6"/>
      <c r="C6" s="6"/>
      <c r="D6" s="6"/>
      <c r="E6" s="6"/>
      <c r="F6" s="7"/>
      <c r="G6" s="7"/>
      <c r="H6" s="8" t="s">
        <v>5</v>
      </c>
    </row>
    <row r="7" spans="1:8" ht="15.75" customHeight="1" x14ac:dyDescent="0.3">
      <c r="A7" s="146">
        <v>42098</v>
      </c>
      <c r="B7" s="147"/>
      <c r="C7" s="147"/>
      <c r="D7" s="10"/>
      <c r="E7" s="11"/>
      <c r="F7" s="13"/>
      <c r="G7" s="13"/>
      <c r="H7" s="15" t="s">
        <v>6</v>
      </c>
    </row>
    <row r="8" spans="1:8" ht="15.75" customHeight="1" x14ac:dyDescent="0.3">
      <c r="A8" s="18" t="s">
        <v>8</v>
      </c>
      <c r="B8" s="20" t="s">
        <v>9</v>
      </c>
      <c r="C8" s="22" t="s">
        <v>10</v>
      </c>
      <c r="D8" s="23" t="s">
        <v>10</v>
      </c>
      <c r="E8" s="24"/>
      <c r="F8" s="143" t="s">
        <v>11</v>
      </c>
      <c r="G8" s="144"/>
      <c r="H8" s="145"/>
    </row>
    <row r="9" spans="1:8" ht="14.25" customHeight="1" x14ac:dyDescent="0.3">
      <c r="A9" s="31">
        <v>0.4375</v>
      </c>
      <c r="B9" s="45">
        <v>1</v>
      </c>
      <c r="C9" s="46" t="s">
        <v>22</v>
      </c>
      <c r="D9" s="47" t="s">
        <v>23</v>
      </c>
      <c r="E9" s="2"/>
      <c r="F9" s="48">
        <v>39</v>
      </c>
      <c r="G9" s="49" t="s">
        <v>24</v>
      </c>
      <c r="H9" s="50">
        <v>13</v>
      </c>
    </row>
    <row r="10" spans="1:8" ht="14.25" customHeight="1" x14ac:dyDescent="0.3">
      <c r="A10" s="52">
        <f>A9+TIME(0,65,0)</f>
        <v>0.4826388888888889</v>
      </c>
      <c r="B10" s="53">
        <v>2</v>
      </c>
      <c r="C10" s="75" t="s">
        <v>25</v>
      </c>
      <c r="D10" s="76" t="s">
        <v>32</v>
      </c>
      <c r="E10" s="2"/>
      <c r="F10" s="78">
        <v>26</v>
      </c>
      <c r="G10" s="79" t="s">
        <v>24</v>
      </c>
      <c r="H10" s="80">
        <v>19</v>
      </c>
    </row>
    <row r="11" spans="1:8" ht="14.25" customHeight="1" x14ac:dyDescent="0.3">
      <c r="A11" s="52">
        <v>0.55555555555555558</v>
      </c>
      <c r="B11" s="53">
        <v>3</v>
      </c>
      <c r="C11" s="75" t="s">
        <v>23</v>
      </c>
      <c r="D11" s="76" t="s">
        <v>25</v>
      </c>
      <c r="E11" s="2"/>
      <c r="F11" s="78">
        <v>43</v>
      </c>
      <c r="G11" s="79" t="s">
        <v>24</v>
      </c>
      <c r="H11" s="80">
        <v>15</v>
      </c>
    </row>
    <row r="12" spans="1:8" ht="14.25" customHeight="1" x14ac:dyDescent="0.3">
      <c r="A12" s="52">
        <f>A11+TIME(0,65,0)</f>
        <v>0.60069444444444442</v>
      </c>
      <c r="B12" s="53">
        <v>4</v>
      </c>
      <c r="C12" s="75" t="s">
        <v>32</v>
      </c>
      <c r="D12" s="76" t="s">
        <v>22</v>
      </c>
      <c r="E12" s="2"/>
      <c r="F12" s="78">
        <v>24</v>
      </c>
      <c r="G12" s="79" t="s">
        <v>24</v>
      </c>
      <c r="H12" s="80">
        <v>25</v>
      </c>
    </row>
    <row r="13" spans="1:8" ht="14.25" customHeight="1" x14ac:dyDescent="0.3">
      <c r="A13" s="52">
        <v>0.67361111111111116</v>
      </c>
      <c r="B13" s="53">
        <v>5</v>
      </c>
      <c r="C13" s="75" t="s">
        <v>32</v>
      </c>
      <c r="D13" s="76" t="s">
        <v>23</v>
      </c>
      <c r="E13" s="2"/>
      <c r="F13" s="78">
        <v>38</v>
      </c>
      <c r="G13" s="79" t="s">
        <v>24</v>
      </c>
      <c r="H13" s="80">
        <v>13</v>
      </c>
    </row>
    <row r="14" spans="1:8" ht="15" customHeight="1" x14ac:dyDescent="0.3">
      <c r="A14" s="91">
        <f>A13+TIME(0,65,0)</f>
        <v>0.71875</v>
      </c>
      <c r="B14" s="92">
        <v>6</v>
      </c>
      <c r="C14" s="94" t="s">
        <v>25</v>
      </c>
      <c r="D14" s="95" t="s">
        <v>22</v>
      </c>
      <c r="E14" s="2"/>
      <c r="F14" s="96">
        <v>28</v>
      </c>
      <c r="G14" s="97" t="s">
        <v>24</v>
      </c>
      <c r="H14" s="104">
        <v>26</v>
      </c>
    </row>
    <row r="15" spans="1:8" ht="12.75" customHeight="1" x14ac:dyDescent="0.25">
      <c r="A15" s="2"/>
      <c r="B15" s="2"/>
      <c r="C15" s="2"/>
      <c r="D15" s="2"/>
      <c r="E15" s="2"/>
      <c r="F15" s="2"/>
      <c r="G15" s="2"/>
      <c r="H15" s="2"/>
    </row>
    <row r="16" spans="1:8" ht="12.75" customHeight="1" x14ac:dyDescent="0.25">
      <c r="A16" s="2"/>
      <c r="B16" s="2"/>
      <c r="C16" s="2"/>
      <c r="D16" s="2"/>
      <c r="E16" s="2"/>
      <c r="F16" s="2"/>
      <c r="G16" s="2"/>
      <c r="H16" s="2"/>
    </row>
    <row r="17" spans="1:8" ht="12.75" customHeight="1" x14ac:dyDescent="0.25">
      <c r="A17" s="2"/>
      <c r="B17" s="2"/>
      <c r="C17" s="2"/>
      <c r="D17" s="2"/>
      <c r="E17" s="2"/>
      <c r="F17" s="2"/>
      <c r="G17" s="2"/>
      <c r="H17" s="2"/>
    </row>
    <row r="18" spans="1:8" ht="12.75" customHeight="1" x14ac:dyDescent="0.25">
      <c r="A18" s="2"/>
      <c r="B18" s="2"/>
      <c r="C18" s="2"/>
      <c r="D18" s="2"/>
      <c r="E18" s="2"/>
      <c r="F18" s="2"/>
      <c r="G18" s="2"/>
      <c r="H18" s="2"/>
    </row>
    <row r="19" spans="1:8" ht="12.75" customHeight="1" x14ac:dyDescent="0.25">
      <c r="A19" s="2"/>
      <c r="B19" s="2"/>
      <c r="C19" s="2"/>
      <c r="D19" s="2"/>
      <c r="E19" s="2"/>
      <c r="F19" s="2"/>
      <c r="G19" s="2"/>
      <c r="H19" s="2"/>
    </row>
    <row r="20" spans="1:8" ht="12.75" customHeight="1" x14ac:dyDescent="0.25">
      <c r="A20" s="2"/>
      <c r="B20" s="2"/>
      <c r="C20" s="2"/>
      <c r="D20" s="2"/>
      <c r="E20" s="2"/>
      <c r="F20" s="2"/>
      <c r="G20" s="2"/>
      <c r="H20" s="2"/>
    </row>
  </sheetData>
  <mergeCells count="3">
    <mergeCell ref="A1:D1"/>
    <mergeCell ref="F8:H8"/>
    <mergeCell ref="A7:C7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"/>
  <sheetViews>
    <sheetView workbookViewId="0">
      <selection activeCell="P4" sqref="P4"/>
    </sheetView>
  </sheetViews>
  <sheetFormatPr defaultColWidth="17.33203125" defaultRowHeight="15" customHeight="1" x14ac:dyDescent="0.25"/>
  <cols>
    <col min="1" max="1" width="4.6640625" customWidth="1"/>
    <col min="2" max="2" width="46.44140625" customWidth="1"/>
    <col min="3" max="12" width="5.6640625" customWidth="1"/>
    <col min="13" max="13" width="8.44140625" bestFit="1" customWidth="1"/>
    <col min="14" max="14" width="6.109375" bestFit="1" customWidth="1"/>
    <col min="15" max="15" width="4.109375" customWidth="1"/>
  </cols>
  <sheetData>
    <row r="1" spans="1:15" ht="32.25" customHeight="1" x14ac:dyDescent="0.4">
      <c r="A1" s="14"/>
      <c r="B1" s="27" t="str">
        <f>Ajakava!A1</f>
        <v>2015 EESTI MEISTRIVÕISTLUSED KÄSIPALLIS</v>
      </c>
      <c r="C1" s="17"/>
      <c r="D1" s="17"/>
      <c r="E1" s="17"/>
      <c r="F1" s="17"/>
      <c r="G1" s="17"/>
      <c r="H1" s="17"/>
      <c r="I1" s="2"/>
      <c r="J1" s="2"/>
      <c r="K1" s="28" t="s">
        <v>7</v>
      </c>
      <c r="L1" s="30" t="s">
        <v>4</v>
      </c>
      <c r="M1" s="2"/>
      <c r="N1" s="2"/>
      <c r="O1" s="25"/>
    </row>
    <row r="2" spans="1:15" ht="17.25" customHeight="1" x14ac:dyDescent="0.3">
      <c r="A2" s="29"/>
      <c r="B2" s="27" t="str">
        <f>Ajakava!A2</f>
        <v>NEIDUDE A KLASS</v>
      </c>
      <c r="C2" s="33" t="str">
        <f>Ajakava!D2</f>
        <v>sündinud 1996 ja hiljem</v>
      </c>
      <c r="D2" s="32"/>
      <c r="E2" s="2"/>
      <c r="F2" s="2"/>
      <c r="G2" s="2"/>
      <c r="H2" s="2"/>
      <c r="I2" s="2"/>
      <c r="J2" s="2"/>
      <c r="K2" s="21" t="s">
        <v>3</v>
      </c>
      <c r="L2" s="30" t="s">
        <v>4</v>
      </c>
      <c r="M2" s="2"/>
      <c r="N2" s="2"/>
      <c r="O2" s="6"/>
    </row>
    <row r="3" spans="1:15" ht="19.5" customHeight="1" x14ac:dyDescent="0.3">
      <c r="A3" s="29"/>
      <c r="B3" s="16"/>
      <c r="C3" s="32"/>
      <c r="D3" s="32"/>
      <c r="E3" s="2"/>
      <c r="F3" s="2"/>
      <c r="G3" s="2"/>
      <c r="H3" s="2"/>
      <c r="I3" s="2"/>
      <c r="J3" s="2"/>
      <c r="K3" s="2"/>
      <c r="L3" s="30"/>
      <c r="M3" s="2"/>
      <c r="N3" s="2"/>
      <c r="O3" s="25"/>
    </row>
    <row r="4" spans="1:15" ht="14.25" customHeight="1" thickBot="1" x14ac:dyDescent="0.35">
      <c r="A4" s="34"/>
      <c r="B4" s="2"/>
      <c r="C4" s="2"/>
      <c r="D4" s="2"/>
      <c r="E4" s="35"/>
      <c r="F4" s="35"/>
      <c r="G4" s="35"/>
      <c r="H4" s="35"/>
      <c r="I4" s="2"/>
      <c r="J4" s="2"/>
      <c r="K4" s="2"/>
      <c r="L4" s="2"/>
      <c r="M4" s="2"/>
      <c r="N4" s="2"/>
      <c r="O4" s="25"/>
    </row>
    <row r="5" spans="1:15" ht="16.5" customHeight="1" thickBot="1" x14ac:dyDescent="0.35">
      <c r="A5" s="207"/>
      <c r="B5" s="208" t="s">
        <v>14</v>
      </c>
      <c r="C5" s="209">
        <v>1</v>
      </c>
      <c r="D5" s="210"/>
      <c r="E5" s="209">
        <v>2</v>
      </c>
      <c r="F5" s="210"/>
      <c r="G5" s="209">
        <v>3</v>
      </c>
      <c r="H5" s="211"/>
      <c r="I5" s="209">
        <v>4</v>
      </c>
      <c r="J5" s="210"/>
      <c r="K5" s="209" t="s">
        <v>18</v>
      </c>
      <c r="L5" s="210"/>
      <c r="M5" s="212" t="s">
        <v>19</v>
      </c>
      <c r="N5" s="213" t="s">
        <v>20</v>
      </c>
      <c r="O5" s="25"/>
    </row>
    <row r="6" spans="1:15" ht="15" customHeight="1" thickTop="1" x14ac:dyDescent="0.3">
      <c r="A6" s="214">
        <v>1</v>
      </c>
      <c r="B6" s="162" t="s">
        <v>21</v>
      </c>
      <c r="C6" s="192"/>
      <c r="D6" s="193"/>
      <c r="E6" s="77">
        <v>2</v>
      </c>
      <c r="F6" s="93">
        <v>2</v>
      </c>
      <c r="G6" s="77">
        <v>1</v>
      </c>
      <c r="H6" s="93">
        <v>2</v>
      </c>
      <c r="I6" s="77">
        <v>2</v>
      </c>
      <c r="J6" s="93">
        <v>2</v>
      </c>
      <c r="K6" s="107"/>
      <c r="L6" s="109"/>
      <c r="M6" s="148">
        <f>SUM(C6:J6)</f>
        <v>11</v>
      </c>
      <c r="N6" s="215" t="s">
        <v>26</v>
      </c>
      <c r="O6" s="25"/>
    </row>
    <row r="7" spans="1:15" ht="15" customHeight="1" x14ac:dyDescent="0.3">
      <c r="A7" s="216"/>
      <c r="B7" s="149"/>
      <c r="C7" s="194"/>
      <c r="D7" s="195"/>
      <c r="E7" s="110">
        <v>28</v>
      </c>
      <c r="F7" s="111">
        <v>28</v>
      </c>
      <c r="G7" s="110">
        <v>33</v>
      </c>
      <c r="H7" s="111">
        <v>26</v>
      </c>
      <c r="I7" s="110">
        <v>44</v>
      </c>
      <c r="J7" s="111">
        <v>43</v>
      </c>
      <c r="K7" s="113">
        <f>SUM(C7:J7)</f>
        <v>202</v>
      </c>
      <c r="L7" s="114">
        <f>SUM(K7-L8)</f>
        <v>81</v>
      </c>
      <c r="M7" s="149"/>
      <c r="N7" s="217"/>
      <c r="O7" s="25"/>
    </row>
    <row r="8" spans="1:15" ht="15.75" customHeight="1" x14ac:dyDescent="0.3">
      <c r="A8" s="218"/>
      <c r="B8" s="149"/>
      <c r="C8" s="196"/>
      <c r="D8" s="197"/>
      <c r="E8" s="110">
        <v>21</v>
      </c>
      <c r="F8" s="111">
        <v>26</v>
      </c>
      <c r="G8" s="116">
        <v>33</v>
      </c>
      <c r="H8" s="117">
        <v>19</v>
      </c>
      <c r="I8" s="116">
        <v>7</v>
      </c>
      <c r="J8" s="117">
        <v>15</v>
      </c>
      <c r="K8" s="119"/>
      <c r="L8" s="121">
        <f>SUM(C8:J8)</f>
        <v>121</v>
      </c>
      <c r="M8" s="149"/>
      <c r="N8" s="219"/>
      <c r="O8" s="25"/>
    </row>
    <row r="9" spans="1:15" ht="15" customHeight="1" x14ac:dyDescent="0.3">
      <c r="A9" s="220">
        <v>2</v>
      </c>
      <c r="B9" s="160" t="s">
        <v>94</v>
      </c>
      <c r="C9" s="127">
        <v>0</v>
      </c>
      <c r="D9" s="198">
        <v>0</v>
      </c>
      <c r="E9" s="199"/>
      <c r="F9" s="200"/>
      <c r="G9" s="127">
        <v>2</v>
      </c>
      <c r="H9" s="127">
        <v>2</v>
      </c>
      <c r="I9" s="128">
        <v>2</v>
      </c>
      <c r="J9" s="130">
        <v>2</v>
      </c>
      <c r="K9" s="107"/>
      <c r="L9" s="109"/>
      <c r="M9" s="154">
        <f>SUM(C9:J9)</f>
        <v>8</v>
      </c>
      <c r="N9" s="221" t="s">
        <v>28</v>
      </c>
      <c r="O9" s="25"/>
    </row>
    <row r="10" spans="1:15" ht="15" customHeight="1" x14ac:dyDescent="0.3">
      <c r="A10" s="216"/>
      <c r="B10" s="149"/>
      <c r="C10" s="133">
        <v>21</v>
      </c>
      <c r="D10" s="133">
        <v>26</v>
      </c>
      <c r="E10" s="201"/>
      <c r="F10" s="202"/>
      <c r="G10" s="133">
        <v>27</v>
      </c>
      <c r="H10" s="133">
        <v>25</v>
      </c>
      <c r="I10" s="134">
        <v>40</v>
      </c>
      <c r="J10" s="132">
        <v>39</v>
      </c>
      <c r="K10" s="113">
        <f>SUM(C10:J10)</f>
        <v>178</v>
      </c>
      <c r="L10" s="114">
        <f>SUM(K10-L11)</f>
        <v>59</v>
      </c>
      <c r="M10" s="149"/>
      <c r="N10" s="217"/>
      <c r="O10" s="25"/>
    </row>
    <row r="11" spans="1:15" ht="15.75" customHeight="1" x14ac:dyDescent="0.3">
      <c r="A11" s="218"/>
      <c r="B11" s="155"/>
      <c r="C11" s="135">
        <v>28</v>
      </c>
      <c r="D11" s="135">
        <v>28</v>
      </c>
      <c r="E11" s="203"/>
      <c r="F11" s="204"/>
      <c r="G11" s="133">
        <v>16</v>
      </c>
      <c r="H11" s="133">
        <v>24</v>
      </c>
      <c r="I11" s="137">
        <v>10</v>
      </c>
      <c r="J11" s="136">
        <v>13</v>
      </c>
      <c r="K11" s="119"/>
      <c r="L11" s="121">
        <f>SUM(C11:J11)</f>
        <v>119</v>
      </c>
      <c r="M11" s="155"/>
      <c r="N11" s="219"/>
      <c r="O11" s="25"/>
    </row>
    <row r="12" spans="1:15" ht="15" customHeight="1" x14ac:dyDescent="0.3">
      <c r="A12" s="220">
        <v>3</v>
      </c>
      <c r="B12" s="160" t="s">
        <v>101</v>
      </c>
      <c r="C12" s="128">
        <v>1</v>
      </c>
      <c r="D12" s="124">
        <v>0</v>
      </c>
      <c r="E12" s="138">
        <v>0</v>
      </c>
      <c r="F12" s="127">
        <v>0</v>
      </c>
      <c r="G12" s="199"/>
      <c r="H12" s="200"/>
      <c r="I12" s="127">
        <v>2</v>
      </c>
      <c r="J12" s="130">
        <v>2</v>
      </c>
      <c r="K12" s="107"/>
      <c r="L12" s="109"/>
      <c r="M12" s="154">
        <f>SUM(C12:J12)</f>
        <v>5</v>
      </c>
      <c r="N12" s="221" t="s">
        <v>31</v>
      </c>
      <c r="O12" s="25"/>
    </row>
    <row r="13" spans="1:15" ht="15" customHeight="1" x14ac:dyDescent="0.3">
      <c r="A13" s="216"/>
      <c r="B13" s="149"/>
      <c r="C13" s="134">
        <v>33</v>
      </c>
      <c r="D13" s="132">
        <v>19</v>
      </c>
      <c r="E13" s="134">
        <v>16</v>
      </c>
      <c r="F13" s="133">
        <v>24</v>
      </c>
      <c r="G13" s="201"/>
      <c r="H13" s="202"/>
      <c r="I13" s="133">
        <v>35</v>
      </c>
      <c r="J13" s="132">
        <v>38</v>
      </c>
      <c r="K13" s="113">
        <f>SUM(C13:J13)</f>
        <v>165</v>
      </c>
      <c r="L13" s="114">
        <f>SUM(K13-L14)</f>
        <v>29</v>
      </c>
      <c r="M13" s="149"/>
      <c r="N13" s="217"/>
      <c r="O13" s="25"/>
    </row>
    <row r="14" spans="1:15" ht="15.75" customHeight="1" x14ac:dyDescent="0.3">
      <c r="A14" s="218"/>
      <c r="B14" s="155"/>
      <c r="C14" s="137">
        <v>33</v>
      </c>
      <c r="D14" s="136">
        <v>26</v>
      </c>
      <c r="E14" s="137">
        <v>27</v>
      </c>
      <c r="F14" s="135">
        <v>25</v>
      </c>
      <c r="G14" s="203"/>
      <c r="H14" s="204"/>
      <c r="I14" s="133">
        <v>12</v>
      </c>
      <c r="J14" s="132">
        <v>13</v>
      </c>
      <c r="K14" s="119"/>
      <c r="L14" s="121">
        <f>SUM(C14:J14)</f>
        <v>136</v>
      </c>
      <c r="M14" s="155"/>
      <c r="N14" s="219"/>
      <c r="O14" s="25"/>
    </row>
    <row r="15" spans="1:15" ht="15" customHeight="1" x14ac:dyDescent="0.3">
      <c r="A15" s="220">
        <v>4</v>
      </c>
      <c r="B15" s="162" t="s">
        <v>102</v>
      </c>
      <c r="C15" s="127">
        <v>0</v>
      </c>
      <c r="D15" s="130">
        <v>0</v>
      </c>
      <c r="E15" s="127">
        <v>0</v>
      </c>
      <c r="F15" s="130">
        <v>0</v>
      </c>
      <c r="G15" s="127">
        <v>0</v>
      </c>
      <c r="H15" s="130">
        <v>0</v>
      </c>
      <c r="I15" s="205"/>
      <c r="J15" s="206"/>
      <c r="K15" s="107"/>
      <c r="L15" s="109"/>
      <c r="M15" s="154">
        <f>SUM(C15:J15)</f>
        <v>0</v>
      </c>
      <c r="N15" s="221" t="s">
        <v>34</v>
      </c>
      <c r="O15" s="25"/>
    </row>
    <row r="16" spans="1:15" ht="15.75" customHeight="1" x14ac:dyDescent="0.3">
      <c r="A16" s="216"/>
      <c r="B16" s="149"/>
      <c r="C16" s="133">
        <v>7</v>
      </c>
      <c r="D16" s="132">
        <v>15</v>
      </c>
      <c r="E16" s="133">
        <v>10</v>
      </c>
      <c r="F16" s="132">
        <v>13</v>
      </c>
      <c r="G16" s="133">
        <v>12</v>
      </c>
      <c r="H16" s="132">
        <v>13</v>
      </c>
      <c r="I16" s="194"/>
      <c r="J16" s="195"/>
      <c r="K16" s="113">
        <f>SUM(C16:J16)</f>
        <v>70</v>
      </c>
      <c r="L16" s="114">
        <f>SUM(K16-L17)</f>
        <v>-169</v>
      </c>
      <c r="M16" s="149"/>
      <c r="N16" s="217"/>
      <c r="O16" s="25"/>
    </row>
    <row r="17" spans="1:15" ht="15" customHeight="1" thickBot="1" x14ac:dyDescent="0.35">
      <c r="A17" s="222"/>
      <c r="B17" s="223"/>
      <c r="C17" s="224">
        <v>44</v>
      </c>
      <c r="D17" s="225">
        <v>43</v>
      </c>
      <c r="E17" s="224">
        <v>40</v>
      </c>
      <c r="F17" s="225">
        <v>39</v>
      </c>
      <c r="G17" s="224">
        <v>35</v>
      </c>
      <c r="H17" s="225">
        <v>38</v>
      </c>
      <c r="I17" s="226"/>
      <c r="J17" s="227"/>
      <c r="K17" s="228"/>
      <c r="L17" s="229">
        <f>SUM(C17:K17)</f>
        <v>239</v>
      </c>
      <c r="M17" s="223"/>
      <c r="N17" s="230"/>
      <c r="O17" s="25"/>
    </row>
    <row r="18" spans="1:15" ht="12.75" customHeight="1" x14ac:dyDescent="0.3">
      <c r="A18" s="2"/>
      <c r="B18" s="2"/>
      <c r="C18" s="2"/>
      <c r="D18" s="2"/>
      <c r="E18" s="2"/>
      <c r="F18" s="2"/>
      <c r="G18" s="2"/>
      <c r="H18" s="2"/>
      <c r="I18" s="139" t="str">
        <f>IF(K18&lt;&gt;L18,"! Väravate vahe ei ole õige. Andmete sisestus pooleli või tulemused sisestatud valesti =&gt;&gt;"," ")</f>
        <v xml:space="preserve"> </v>
      </c>
      <c r="J18" s="139"/>
      <c r="K18" s="140">
        <f>SUM(K6:K17)</f>
        <v>615</v>
      </c>
      <c r="L18" s="140">
        <f>L8+L11+L17+L14</f>
        <v>615</v>
      </c>
      <c r="M18" s="2"/>
      <c r="N18" s="2"/>
      <c r="O18" s="25"/>
    </row>
    <row r="19" spans="1:15" ht="12.75" customHeight="1" x14ac:dyDescent="0.3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</row>
  </sheetData>
  <mergeCells count="25">
    <mergeCell ref="A6:A8"/>
    <mergeCell ref="B6:B8"/>
    <mergeCell ref="C6:D8"/>
    <mergeCell ref="E9:F11"/>
    <mergeCell ref="G12:H14"/>
    <mergeCell ref="C5:D5"/>
    <mergeCell ref="E5:F5"/>
    <mergeCell ref="G5:H5"/>
    <mergeCell ref="I5:J5"/>
    <mergeCell ref="K5:L5"/>
    <mergeCell ref="M15:M17"/>
    <mergeCell ref="N15:N17"/>
    <mergeCell ref="M9:M11"/>
    <mergeCell ref="A9:A11"/>
    <mergeCell ref="B9:B11"/>
    <mergeCell ref="A15:A17"/>
    <mergeCell ref="B15:B17"/>
    <mergeCell ref="A12:A14"/>
    <mergeCell ref="B12:B14"/>
    <mergeCell ref="I15:J17"/>
    <mergeCell ref="M6:M8"/>
    <mergeCell ref="N6:N8"/>
    <mergeCell ref="N9:N11"/>
    <mergeCell ref="M12:M14"/>
    <mergeCell ref="N12:N14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workbookViewId="0">
      <selection activeCell="G21" sqref="G21"/>
    </sheetView>
  </sheetViews>
  <sheetFormatPr defaultColWidth="17.33203125" defaultRowHeight="15" customHeight="1" x14ac:dyDescent="0.25"/>
  <cols>
    <col min="1" max="1" width="4.5546875" customWidth="1"/>
    <col min="2" max="2" width="48.44140625" customWidth="1"/>
    <col min="3" max="6" width="8" customWidth="1"/>
    <col min="7" max="7" width="5.88671875" customWidth="1"/>
    <col min="8" max="8" width="6.88671875" customWidth="1"/>
    <col min="9" max="10" width="8" customWidth="1"/>
    <col min="11" max="11" width="9.109375" customWidth="1"/>
  </cols>
  <sheetData>
    <row r="1" spans="1:11" ht="24.75" customHeight="1" x14ac:dyDescent="0.4">
      <c r="A1" s="14"/>
      <c r="B1" s="27" t="str">
        <f>Ajakava!A1</f>
        <v>2015 EESTI MEISTRIVÕISTLUSED KÄSIPALLIS</v>
      </c>
      <c r="C1" s="17"/>
      <c r="D1" s="17"/>
      <c r="E1" s="17"/>
      <c r="F1" s="28" t="s">
        <v>7</v>
      </c>
      <c r="G1" s="30" t="s">
        <v>4</v>
      </c>
      <c r="H1" s="21"/>
      <c r="I1" s="2"/>
      <c r="J1" s="2"/>
      <c r="K1" s="2"/>
    </row>
    <row r="2" spans="1:11" ht="17.25" customHeight="1" x14ac:dyDescent="0.3">
      <c r="A2" s="29"/>
      <c r="B2" s="27" t="str">
        <f>Ajakava!A2</f>
        <v>NEIDUDE A KLASS</v>
      </c>
      <c r="C2" s="33" t="str">
        <f>Ajakava!D2</f>
        <v>sündinud 1996 ja hiljem</v>
      </c>
      <c r="D2" s="2"/>
      <c r="E2" s="2"/>
      <c r="F2" s="2"/>
      <c r="G2" s="19"/>
      <c r="H2" s="30"/>
      <c r="I2" s="2"/>
      <c r="J2" s="2"/>
      <c r="K2" s="2"/>
    </row>
    <row r="3" spans="1:11" ht="17.25" customHeight="1" x14ac:dyDescent="0.3">
      <c r="A3" s="29"/>
      <c r="B3" s="16" t="s">
        <v>12</v>
      </c>
      <c r="C3" s="32"/>
      <c r="D3" s="2"/>
      <c r="E3" s="2"/>
      <c r="F3" s="2"/>
      <c r="G3" s="19"/>
      <c r="H3" s="30"/>
      <c r="I3" s="2"/>
      <c r="J3" s="2"/>
      <c r="K3" s="2"/>
    </row>
    <row r="4" spans="1:11" ht="12.75" customHeight="1" x14ac:dyDescent="0.25">
      <c r="A4" s="34"/>
      <c r="B4" s="19"/>
      <c r="C4" s="2"/>
      <c r="D4" s="35"/>
      <c r="E4" s="35"/>
      <c r="F4" s="2"/>
      <c r="G4" s="19"/>
      <c r="H4" s="19"/>
      <c r="I4" s="2"/>
      <c r="J4" s="2"/>
      <c r="K4" s="2"/>
    </row>
    <row r="5" spans="1:11" ht="25.5" customHeight="1" x14ac:dyDescent="0.25">
      <c r="A5" s="37"/>
      <c r="B5" s="42" t="s">
        <v>14</v>
      </c>
      <c r="C5" s="43">
        <v>1</v>
      </c>
      <c r="D5" s="44">
        <v>2</v>
      </c>
      <c r="E5" s="43">
        <v>3</v>
      </c>
      <c r="F5" s="43">
        <v>4</v>
      </c>
      <c r="G5" s="163" t="s">
        <v>18</v>
      </c>
      <c r="H5" s="164"/>
      <c r="I5" s="40" t="s">
        <v>19</v>
      </c>
      <c r="J5" s="51" t="s">
        <v>20</v>
      </c>
      <c r="K5" s="2"/>
    </row>
    <row r="6" spans="1:11" ht="12.75" customHeight="1" x14ac:dyDescent="0.25">
      <c r="A6" s="165">
        <v>1</v>
      </c>
      <c r="B6" s="171" t="s">
        <v>21</v>
      </c>
      <c r="C6" s="54"/>
      <c r="D6" s="55">
        <v>2</v>
      </c>
      <c r="E6" s="57">
        <v>1</v>
      </c>
      <c r="F6" s="58">
        <v>2</v>
      </c>
      <c r="G6" s="59"/>
      <c r="H6" s="61"/>
      <c r="I6" s="169">
        <f>SUM(C6:F6)</f>
        <v>5</v>
      </c>
      <c r="J6" s="150" t="s">
        <v>26</v>
      </c>
      <c r="K6" s="2"/>
    </row>
    <row r="7" spans="1:11" ht="15.75" customHeight="1" x14ac:dyDescent="0.25">
      <c r="A7" s="158"/>
      <c r="B7" s="142"/>
      <c r="C7" s="66"/>
      <c r="D7" s="67">
        <v>28</v>
      </c>
      <c r="E7" s="68">
        <v>33</v>
      </c>
      <c r="F7" s="70">
        <v>44</v>
      </c>
      <c r="G7" s="72">
        <f>SUBTOTAL(9,C7:F7)</f>
        <v>105</v>
      </c>
      <c r="H7" s="74">
        <f>SUM(G7-H8)</f>
        <v>44</v>
      </c>
      <c r="I7" s="167"/>
      <c r="J7" s="151"/>
      <c r="K7" s="2"/>
    </row>
    <row r="8" spans="1:11" ht="16.5" customHeight="1" x14ac:dyDescent="0.25">
      <c r="A8" s="159"/>
      <c r="B8" s="142"/>
      <c r="C8" s="83"/>
      <c r="D8" s="85">
        <v>21</v>
      </c>
      <c r="E8" s="45">
        <v>33</v>
      </c>
      <c r="F8" s="87">
        <v>7</v>
      </c>
      <c r="G8" s="89"/>
      <c r="H8" s="98">
        <f>SUBTOTAL(9,C8:F8)</f>
        <v>61</v>
      </c>
      <c r="I8" s="167"/>
      <c r="J8" s="152"/>
      <c r="K8" s="2"/>
    </row>
    <row r="9" spans="1:11" ht="15.75" customHeight="1" x14ac:dyDescent="0.25">
      <c r="A9" s="157">
        <v>2</v>
      </c>
      <c r="B9" s="172" t="s">
        <v>94</v>
      </c>
      <c r="C9" s="100">
        <v>0</v>
      </c>
      <c r="D9" s="101"/>
      <c r="E9" s="58">
        <v>2</v>
      </c>
      <c r="F9" s="102">
        <v>2</v>
      </c>
      <c r="G9" s="59"/>
      <c r="H9" s="61"/>
      <c r="I9" s="166">
        <f>SUM(C9:F9)</f>
        <v>4</v>
      </c>
      <c r="J9" s="153" t="s">
        <v>28</v>
      </c>
      <c r="K9" s="2"/>
    </row>
    <row r="10" spans="1:11" ht="15.75" customHeight="1" x14ac:dyDescent="0.25">
      <c r="A10" s="158"/>
      <c r="B10" s="142"/>
      <c r="C10" s="68">
        <v>21</v>
      </c>
      <c r="D10" s="103"/>
      <c r="E10" s="67">
        <v>27</v>
      </c>
      <c r="F10" s="34">
        <v>40</v>
      </c>
      <c r="G10" s="72">
        <f>SUBTOTAL(9,C10:F10)</f>
        <v>88</v>
      </c>
      <c r="H10" s="74">
        <f>SUM(G10-H11)</f>
        <v>34</v>
      </c>
      <c r="I10" s="167"/>
      <c r="J10" s="151"/>
      <c r="K10" s="2"/>
    </row>
    <row r="11" spans="1:11" ht="16.5" customHeight="1" x14ac:dyDescent="0.25">
      <c r="A11" s="159"/>
      <c r="B11" s="173"/>
      <c r="C11" s="45">
        <v>28</v>
      </c>
      <c r="D11" s="105"/>
      <c r="E11" s="85">
        <v>16</v>
      </c>
      <c r="F11" s="106">
        <v>10</v>
      </c>
      <c r="G11" s="89"/>
      <c r="H11" s="98">
        <f>SUBTOTAL(9,C11:F11)</f>
        <v>54</v>
      </c>
      <c r="I11" s="168"/>
      <c r="J11" s="152"/>
      <c r="K11" s="2"/>
    </row>
    <row r="12" spans="1:11" ht="15.75" customHeight="1" x14ac:dyDescent="0.25">
      <c r="A12" s="157">
        <v>3</v>
      </c>
      <c r="B12" s="160" t="s">
        <v>101</v>
      </c>
      <c r="C12" s="100">
        <v>1</v>
      </c>
      <c r="D12" s="58">
        <v>0</v>
      </c>
      <c r="E12" s="108"/>
      <c r="F12" s="102">
        <v>2</v>
      </c>
      <c r="G12" s="59"/>
      <c r="H12" s="61"/>
      <c r="I12" s="166">
        <f>SUM(C12:F12)</f>
        <v>3</v>
      </c>
      <c r="J12" s="153" t="s">
        <v>31</v>
      </c>
      <c r="K12" s="2"/>
    </row>
    <row r="13" spans="1:11" ht="15.75" customHeight="1" x14ac:dyDescent="0.25">
      <c r="A13" s="158"/>
      <c r="B13" s="149"/>
      <c r="C13" s="68">
        <v>33</v>
      </c>
      <c r="D13" s="67">
        <v>16</v>
      </c>
      <c r="E13" s="66"/>
      <c r="F13" s="34">
        <v>35</v>
      </c>
      <c r="G13" s="72">
        <f>SUBTOTAL(9,C13:F13)</f>
        <v>84</v>
      </c>
      <c r="H13" s="74">
        <f>SUM(G13-H14)</f>
        <v>12</v>
      </c>
      <c r="I13" s="167"/>
      <c r="J13" s="151"/>
      <c r="K13" s="2"/>
    </row>
    <row r="14" spans="1:11" ht="16.5" customHeight="1" x14ac:dyDescent="0.25">
      <c r="A14" s="159"/>
      <c r="B14" s="155"/>
      <c r="C14" s="45">
        <v>33</v>
      </c>
      <c r="D14" s="85">
        <v>27</v>
      </c>
      <c r="E14" s="83"/>
      <c r="F14" s="106">
        <v>12</v>
      </c>
      <c r="G14" s="89"/>
      <c r="H14" s="98">
        <f>SUBTOTAL(9,C14:F14)</f>
        <v>72</v>
      </c>
      <c r="I14" s="168"/>
      <c r="J14" s="152"/>
      <c r="K14" s="2"/>
    </row>
    <row r="15" spans="1:11" ht="12.75" customHeight="1" x14ac:dyDescent="0.25">
      <c r="A15" s="157">
        <v>4</v>
      </c>
      <c r="B15" s="171" t="s">
        <v>102</v>
      </c>
      <c r="C15" s="100">
        <v>0</v>
      </c>
      <c r="D15" s="102">
        <v>0</v>
      </c>
      <c r="E15" s="112">
        <v>0</v>
      </c>
      <c r="F15" s="108"/>
      <c r="G15" s="59"/>
      <c r="H15" s="61"/>
      <c r="I15" s="166">
        <f>SUM(C15:F15)</f>
        <v>0</v>
      </c>
      <c r="J15" s="153" t="s">
        <v>34</v>
      </c>
      <c r="K15" s="2"/>
    </row>
    <row r="16" spans="1:11" ht="12.75" customHeight="1" x14ac:dyDescent="0.25">
      <c r="A16" s="158"/>
      <c r="B16" s="142"/>
      <c r="C16" s="68">
        <v>7</v>
      </c>
      <c r="D16" s="34">
        <v>10</v>
      </c>
      <c r="E16" s="115">
        <v>12</v>
      </c>
      <c r="F16" s="66"/>
      <c r="G16" s="72">
        <f>SUBTOTAL(9,C16:F16)</f>
        <v>29</v>
      </c>
      <c r="H16" s="74">
        <f>SUM(G16-H17)</f>
        <v>-90</v>
      </c>
      <c r="I16" s="167"/>
      <c r="J16" s="151"/>
      <c r="K16" s="2"/>
    </row>
    <row r="17" spans="1:11" ht="12.75" customHeight="1" x14ac:dyDescent="0.25">
      <c r="A17" s="161"/>
      <c r="B17" s="147"/>
      <c r="C17" s="118">
        <v>44</v>
      </c>
      <c r="D17" s="120">
        <v>40</v>
      </c>
      <c r="E17" s="122">
        <v>35</v>
      </c>
      <c r="F17" s="123"/>
      <c r="G17" s="125"/>
      <c r="H17" s="126">
        <f>SUBTOTAL(9,C17:F17)</f>
        <v>119</v>
      </c>
      <c r="I17" s="170"/>
      <c r="J17" s="156"/>
      <c r="K17" s="2"/>
    </row>
    <row r="18" spans="1:11" ht="12.75" customHeight="1" x14ac:dyDescent="0.3">
      <c r="A18" s="19"/>
      <c r="B18" s="19"/>
      <c r="C18" s="19"/>
      <c r="D18" s="19"/>
      <c r="E18" s="19"/>
      <c r="F18" s="129" t="str">
        <f>IF(G18&lt;&gt;H18,"! Väravate vahe ei ole õige. Andmete sisestus pooleli või tulemused sisestatud valesti =&gt;&gt;"," ")</f>
        <v xml:space="preserve"> </v>
      </c>
      <c r="G18" s="131">
        <f>SUM(G6:G17)</f>
        <v>306</v>
      </c>
      <c r="H18" s="131">
        <f>H8+H11+H17+H14</f>
        <v>306</v>
      </c>
      <c r="I18" s="2"/>
      <c r="J18" s="2"/>
      <c r="K18" s="2"/>
    </row>
  </sheetData>
  <mergeCells count="17">
    <mergeCell ref="A6:A8"/>
    <mergeCell ref="B6:B8"/>
    <mergeCell ref="A9:A11"/>
    <mergeCell ref="B9:B11"/>
    <mergeCell ref="G5:H5"/>
    <mergeCell ref="I15:I17"/>
    <mergeCell ref="J15:J17"/>
    <mergeCell ref="B12:B14"/>
    <mergeCell ref="B15:B17"/>
    <mergeCell ref="A12:A14"/>
    <mergeCell ref="A15:A17"/>
    <mergeCell ref="I9:I11"/>
    <mergeCell ref="I6:I8"/>
    <mergeCell ref="J6:J8"/>
    <mergeCell ref="J9:J11"/>
    <mergeCell ref="I12:I14"/>
    <mergeCell ref="J12:J14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topLeftCell="A23" workbookViewId="0">
      <selection activeCell="B44" sqref="B44"/>
    </sheetView>
  </sheetViews>
  <sheetFormatPr defaultColWidth="17.33203125" defaultRowHeight="15" customHeight="1" x14ac:dyDescent="0.25"/>
  <cols>
    <col min="1" max="1" width="7.109375" customWidth="1"/>
    <col min="2" max="2" width="21.6640625" customWidth="1"/>
    <col min="3" max="3" width="1.109375" customWidth="1"/>
    <col min="4" max="4" width="7.88671875" customWidth="1"/>
    <col min="5" max="5" width="21.6640625" customWidth="1"/>
    <col min="6" max="6" width="1.109375" customWidth="1"/>
    <col min="7" max="7" width="8.5546875" customWidth="1"/>
    <col min="8" max="8" width="21.6640625" customWidth="1"/>
  </cols>
  <sheetData>
    <row r="1" spans="1:8" ht="18" customHeight="1" x14ac:dyDescent="0.35">
      <c r="A1" s="12" t="str">
        <f>Ajakava!A1</f>
        <v>2015 EESTI MEISTRIVÕISTLUSED KÄSIPALLIS</v>
      </c>
      <c r="B1" s="2"/>
      <c r="C1" s="2"/>
      <c r="D1" s="2"/>
      <c r="E1" s="2"/>
      <c r="F1" s="2"/>
      <c r="G1" s="2"/>
      <c r="H1" s="2"/>
    </row>
    <row r="2" spans="1:8" ht="18" customHeight="1" x14ac:dyDescent="0.35">
      <c r="A2" s="12" t="str">
        <f>Ajakava!A2</f>
        <v>NEIDUDE A KLASS</v>
      </c>
      <c r="B2" s="2"/>
      <c r="C2" s="2"/>
      <c r="D2" s="2"/>
      <c r="E2" s="8" t="s">
        <v>7</v>
      </c>
      <c r="F2" s="2"/>
      <c r="G2" s="25" t="s">
        <v>4</v>
      </c>
      <c r="H2" s="2"/>
    </row>
    <row r="3" spans="1:8" ht="15" customHeight="1" x14ac:dyDescent="0.3">
      <c r="A3" s="26" t="str">
        <f>Ajakava!D2</f>
        <v>sündinud 1996 ja hiljem</v>
      </c>
      <c r="B3" s="2"/>
      <c r="C3" s="2"/>
      <c r="D3" s="2"/>
      <c r="E3" s="8" t="str">
        <f>Ajakava!H4</f>
        <v>04.04.2015</v>
      </c>
      <c r="F3" s="2"/>
      <c r="G3" s="25" t="str">
        <f>Ajakava!H5</f>
        <v>KEHRA</v>
      </c>
      <c r="H3" s="36"/>
    </row>
    <row r="4" spans="1:8" ht="15" customHeight="1" x14ac:dyDescent="0.3">
      <c r="A4" s="2"/>
      <c r="B4" s="2"/>
      <c r="C4" s="2"/>
      <c r="D4" s="2"/>
      <c r="E4" s="2"/>
      <c r="F4" s="2"/>
      <c r="G4" s="8"/>
      <c r="H4" s="36"/>
    </row>
    <row r="5" spans="1:8" ht="15" customHeight="1" x14ac:dyDescent="0.3">
      <c r="A5" s="180" t="s">
        <v>13</v>
      </c>
      <c r="B5" s="142"/>
      <c r="C5" s="142"/>
      <c r="D5" s="2"/>
      <c r="E5" s="2"/>
      <c r="F5" s="2"/>
      <c r="G5" s="2"/>
      <c r="H5" s="2"/>
    </row>
    <row r="6" spans="1:8" ht="15" customHeight="1" x14ac:dyDescent="0.3">
      <c r="A6" s="38"/>
      <c r="B6" s="39" t="s">
        <v>15</v>
      </c>
      <c r="C6" s="38"/>
      <c r="D6" s="182" t="s">
        <v>16</v>
      </c>
      <c r="E6" s="142"/>
      <c r="F6" s="41"/>
      <c r="G6" s="183" t="s">
        <v>17</v>
      </c>
      <c r="H6" s="142"/>
    </row>
    <row r="7" spans="1:8" ht="16.5" customHeight="1" x14ac:dyDescent="0.3">
      <c r="A7" s="56" t="s">
        <v>26</v>
      </c>
      <c r="B7" s="174" t="s">
        <v>25</v>
      </c>
      <c r="C7" s="142"/>
      <c r="D7" s="191" t="s">
        <v>103</v>
      </c>
      <c r="E7" s="142"/>
      <c r="F7" s="2"/>
      <c r="G7" s="174" t="s">
        <v>27</v>
      </c>
      <c r="H7" s="142"/>
    </row>
    <row r="8" spans="1:8" ht="16.5" customHeight="1" x14ac:dyDescent="0.3">
      <c r="A8" s="56" t="s">
        <v>28</v>
      </c>
      <c r="B8" s="188" t="s">
        <v>29</v>
      </c>
      <c r="C8" s="189"/>
      <c r="D8" s="190" t="s">
        <v>103</v>
      </c>
      <c r="E8" s="142"/>
      <c r="F8" s="2"/>
      <c r="G8" s="174" t="s">
        <v>30</v>
      </c>
      <c r="H8" s="142"/>
    </row>
    <row r="9" spans="1:8" ht="16.5" customHeight="1" x14ac:dyDescent="0.3">
      <c r="A9" s="56" t="s">
        <v>31</v>
      </c>
      <c r="B9" s="174" t="s">
        <v>32</v>
      </c>
      <c r="C9" s="142"/>
      <c r="D9" s="191" t="s">
        <v>104</v>
      </c>
      <c r="E9" s="142"/>
      <c r="F9" s="2"/>
      <c r="G9" s="174" t="s">
        <v>33</v>
      </c>
      <c r="H9" s="142"/>
    </row>
    <row r="10" spans="1:8" ht="16.5" customHeight="1" x14ac:dyDescent="0.3">
      <c r="A10" s="56" t="s">
        <v>34</v>
      </c>
      <c r="B10" s="174" t="s">
        <v>23</v>
      </c>
      <c r="C10" s="142"/>
      <c r="D10" s="178" t="s">
        <v>35</v>
      </c>
      <c r="E10" s="142"/>
      <c r="F10" s="2"/>
      <c r="G10" s="174" t="s">
        <v>36</v>
      </c>
      <c r="H10" s="142"/>
    </row>
    <row r="11" spans="1:8" ht="14.25" customHeight="1" x14ac:dyDescent="0.3">
      <c r="A11" s="60"/>
      <c r="B11" s="60"/>
      <c r="C11" s="2"/>
      <c r="D11" s="60"/>
      <c r="E11" s="60"/>
      <c r="F11" s="2"/>
      <c r="G11" s="60"/>
      <c r="H11" s="60"/>
    </row>
    <row r="12" spans="1:8" ht="21" customHeight="1" x14ac:dyDescent="0.4">
      <c r="A12" s="62" t="s">
        <v>37</v>
      </c>
      <c r="B12" s="63" t="str">
        <f>IF(B7&gt;0,B7,"")</f>
        <v>SK Reval-Sport/Kopli</v>
      </c>
      <c r="C12" s="2"/>
      <c r="D12" s="62" t="s">
        <v>38</v>
      </c>
      <c r="E12" s="63" t="str">
        <f>IF(B8&gt;0,B8,"")</f>
        <v>Tallinna Spordikool/SK Reval-Sport</v>
      </c>
      <c r="F12" s="2"/>
      <c r="G12" s="62" t="s">
        <v>39</v>
      </c>
      <c r="H12" s="63" t="str">
        <f>IF(B9&gt;0,B9,"")</f>
        <v>SK Tapa</v>
      </c>
    </row>
    <row r="13" spans="1:8" ht="14.25" customHeight="1" x14ac:dyDescent="0.3">
      <c r="A13" s="64">
        <v>1</v>
      </c>
      <c r="B13" s="65" t="s">
        <v>40</v>
      </c>
      <c r="C13" s="2"/>
      <c r="D13" s="64">
        <v>1</v>
      </c>
      <c r="E13" s="65" t="s">
        <v>41</v>
      </c>
      <c r="F13" s="2"/>
      <c r="G13" s="64">
        <v>1</v>
      </c>
      <c r="H13" s="65" t="s">
        <v>42</v>
      </c>
    </row>
    <row r="14" spans="1:8" ht="14.25" customHeight="1" x14ac:dyDescent="0.3">
      <c r="A14" s="64">
        <v>2</v>
      </c>
      <c r="B14" s="65" t="s">
        <v>43</v>
      </c>
      <c r="C14" s="2"/>
      <c r="D14" s="64">
        <v>2</v>
      </c>
      <c r="E14" s="65" t="s">
        <v>44</v>
      </c>
      <c r="F14" s="2"/>
      <c r="G14" s="64">
        <v>2</v>
      </c>
      <c r="H14" s="65" t="s">
        <v>45</v>
      </c>
    </row>
    <row r="15" spans="1:8" ht="14.25" customHeight="1" x14ac:dyDescent="0.3">
      <c r="A15" s="64">
        <v>3</v>
      </c>
      <c r="B15" s="65" t="s">
        <v>46</v>
      </c>
      <c r="C15" s="2"/>
      <c r="D15" s="64">
        <v>3</v>
      </c>
      <c r="E15" s="65" t="s">
        <v>47</v>
      </c>
      <c r="F15" s="2"/>
      <c r="G15" s="64">
        <v>3</v>
      </c>
      <c r="H15" s="65" t="s">
        <v>48</v>
      </c>
    </row>
    <row r="16" spans="1:8" ht="14.25" customHeight="1" x14ac:dyDescent="0.3">
      <c r="A16" s="64">
        <v>4</v>
      </c>
      <c r="B16" s="65" t="s">
        <v>49</v>
      </c>
      <c r="C16" s="2"/>
      <c r="D16" s="64">
        <v>4</v>
      </c>
      <c r="E16" s="65" t="s">
        <v>50</v>
      </c>
      <c r="F16" s="2"/>
      <c r="G16" s="64">
        <v>4</v>
      </c>
      <c r="H16" s="65" t="s">
        <v>51</v>
      </c>
    </row>
    <row r="17" spans="1:8" ht="14.25" customHeight="1" x14ac:dyDescent="0.3">
      <c r="A17" s="64">
        <v>5</v>
      </c>
      <c r="B17" s="65" t="s">
        <v>52</v>
      </c>
      <c r="C17" s="2"/>
      <c r="D17" s="64">
        <v>5</v>
      </c>
      <c r="E17" s="65" t="s">
        <v>53</v>
      </c>
      <c r="F17" s="2"/>
      <c r="G17" s="64">
        <v>5</v>
      </c>
      <c r="H17" s="65" t="s">
        <v>54</v>
      </c>
    </row>
    <row r="18" spans="1:8" ht="14.25" customHeight="1" x14ac:dyDescent="0.3">
      <c r="A18" s="64">
        <v>6</v>
      </c>
      <c r="B18" s="65" t="s">
        <v>55</v>
      </c>
      <c r="C18" s="2"/>
      <c r="D18" s="64">
        <v>6</v>
      </c>
      <c r="E18" s="65" t="s">
        <v>56</v>
      </c>
      <c r="F18" s="2"/>
      <c r="G18" s="64">
        <v>6</v>
      </c>
      <c r="H18" s="65" t="s">
        <v>57</v>
      </c>
    </row>
    <row r="19" spans="1:8" ht="14.25" customHeight="1" x14ac:dyDescent="0.3">
      <c r="A19" s="64">
        <v>7</v>
      </c>
      <c r="B19" s="65" t="s">
        <v>58</v>
      </c>
      <c r="C19" s="2"/>
      <c r="D19" s="64">
        <v>7</v>
      </c>
      <c r="E19" s="65" t="s">
        <v>59</v>
      </c>
      <c r="F19" s="2"/>
      <c r="G19" s="64">
        <v>7</v>
      </c>
      <c r="H19" s="65" t="s">
        <v>60</v>
      </c>
    </row>
    <row r="20" spans="1:8" ht="14.25" customHeight="1" x14ac:dyDescent="0.3">
      <c r="A20" s="64">
        <v>8</v>
      </c>
      <c r="B20" s="65" t="s">
        <v>61</v>
      </c>
      <c r="C20" s="2"/>
      <c r="D20" s="64">
        <v>8</v>
      </c>
      <c r="E20" s="65" t="s">
        <v>62</v>
      </c>
      <c r="F20" s="2"/>
      <c r="G20" s="64">
        <v>8</v>
      </c>
      <c r="H20" s="65" t="s">
        <v>63</v>
      </c>
    </row>
    <row r="21" spans="1:8" ht="14.25" customHeight="1" x14ac:dyDescent="0.3">
      <c r="A21" s="64">
        <v>9</v>
      </c>
      <c r="B21" s="65" t="s">
        <v>64</v>
      </c>
      <c r="C21" s="2"/>
      <c r="D21" s="64">
        <v>9</v>
      </c>
      <c r="E21" s="65" t="s">
        <v>65</v>
      </c>
      <c r="F21" s="2"/>
      <c r="G21" s="64">
        <v>9</v>
      </c>
      <c r="H21" s="65" t="s">
        <v>66</v>
      </c>
    </row>
    <row r="22" spans="1:8" ht="14.25" customHeight="1" x14ac:dyDescent="0.3">
      <c r="A22" s="64">
        <v>10</v>
      </c>
      <c r="B22" s="65" t="s">
        <v>67</v>
      </c>
      <c r="C22" s="2"/>
      <c r="D22" s="64">
        <v>10</v>
      </c>
      <c r="E22" s="65" t="s">
        <v>68</v>
      </c>
      <c r="F22" s="2"/>
      <c r="G22" s="64">
        <v>10</v>
      </c>
      <c r="H22" s="65" t="s">
        <v>69</v>
      </c>
    </row>
    <row r="23" spans="1:8" ht="14.25" customHeight="1" x14ac:dyDescent="0.3">
      <c r="A23" s="64">
        <v>11</v>
      </c>
      <c r="B23" s="65" t="s">
        <v>70</v>
      </c>
      <c r="C23" s="2"/>
      <c r="D23" s="64">
        <v>11</v>
      </c>
      <c r="E23" s="65" t="s">
        <v>71</v>
      </c>
      <c r="F23" s="2"/>
      <c r="G23" s="64">
        <v>11</v>
      </c>
      <c r="H23" s="65" t="s">
        <v>72</v>
      </c>
    </row>
    <row r="24" spans="1:8" ht="14.25" customHeight="1" x14ac:dyDescent="0.3">
      <c r="A24" s="64">
        <v>12</v>
      </c>
      <c r="B24" s="65" t="s">
        <v>73</v>
      </c>
      <c r="C24" s="2"/>
      <c r="D24" s="64">
        <v>12</v>
      </c>
      <c r="E24" s="65" t="s">
        <v>74</v>
      </c>
      <c r="F24" s="2"/>
      <c r="G24" s="64">
        <v>12</v>
      </c>
      <c r="H24" s="65" t="s">
        <v>75</v>
      </c>
    </row>
    <row r="25" spans="1:8" ht="14.25" customHeight="1" x14ac:dyDescent="0.3">
      <c r="A25" s="64">
        <v>13</v>
      </c>
      <c r="B25" s="65" t="s">
        <v>76</v>
      </c>
      <c r="C25" s="2"/>
      <c r="D25" s="64">
        <v>13</v>
      </c>
      <c r="E25" s="65" t="s">
        <v>77</v>
      </c>
      <c r="F25" s="2"/>
      <c r="G25" s="64">
        <v>13</v>
      </c>
      <c r="H25" s="65" t="s">
        <v>78</v>
      </c>
    </row>
    <row r="26" spans="1:8" ht="14.25" customHeight="1" x14ac:dyDescent="0.3">
      <c r="A26" s="64">
        <v>14</v>
      </c>
      <c r="B26" s="65" t="s">
        <v>79</v>
      </c>
      <c r="C26" s="2"/>
      <c r="D26" s="64">
        <v>14</v>
      </c>
      <c r="E26" s="65" t="s">
        <v>80</v>
      </c>
      <c r="F26" s="2"/>
      <c r="G26" s="64">
        <v>14</v>
      </c>
      <c r="H26" s="65" t="s">
        <v>81</v>
      </c>
    </row>
    <row r="27" spans="1:8" ht="14.25" customHeight="1" x14ac:dyDescent="0.3">
      <c r="A27" s="64"/>
      <c r="B27" s="69"/>
      <c r="C27" s="2"/>
      <c r="D27" s="64">
        <v>15</v>
      </c>
      <c r="E27" s="65" t="s">
        <v>82</v>
      </c>
      <c r="F27" s="2"/>
      <c r="G27" s="64">
        <v>15</v>
      </c>
      <c r="H27" s="65" t="s">
        <v>83</v>
      </c>
    </row>
    <row r="28" spans="1:8" ht="14.25" customHeight="1" x14ac:dyDescent="0.3">
      <c r="A28" s="71"/>
      <c r="B28" s="73"/>
      <c r="C28" s="2"/>
      <c r="D28" s="71">
        <v>16</v>
      </c>
      <c r="E28" s="81" t="s">
        <v>84</v>
      </c>
      <c r="F28" s="2"/>
      <c r="G28" s="71">
        <v>16</v>
      </c>
      <c r="H28" s="81" t="s">
        <v>85</v>
      </c>
    </row>
    <row r="29" spans="1:8" ht="13.5" customHeight="1" x14ac:dyDescent="0.3">
      <c r="A29" s="82" t="s">
        <v>86</v>
      </c>
      <c r="B29" s="65" t="s">
        <v>87</v>
      </c>
      <c r="C29" s="2"/>
      <c r="D29" s="82" t="s">
        <v>86</v>
      </c>
      <c r="E29" s="65" t="s">
        <v>88</v>
      </c>
      <c r="F29" s="2"/>
      <c r="G29" s="82" t="s">
        <v>86</v>
      </c>
      <c r="H29" s="65" t="s">
        <v>33</v>
      </c>
    </row>
    <row r="30" spans="1:8" ht="14.25" customHeight="1" x14ac:dyDescent="0.3">
      <c r="A30" s="84" t="s">
        <v>86</v>
      </c>
      <c r="B30" s="86" t="s">
        <v>89</v>
      </c>
      <c r="C30" s="2"/>
      <c r="D30" s="84" t="s">
        <v>86</v>
      </c>
      <c r="E30" s="86" t="s">
        <v>90</v>
      </c>
      <c r="F30" s="2"/>
      <c r="G30" s="84"/>
      <c r="H30" s="88"/>
    </row>
    <row r="31" spans="1:8" ht="14.25" customHeight="1" x14ac:dyDescent="0.25">
      <c r="A31" s="2"/>
      <c r="B31" s="2"/>
      <c r="C31" s="2"/>
      <c r="D31" s="2"/>
      <c r="E31" s="2"/>
      <c r="F31" s="2"/>
      <c r="G31" s="2"/>
      <c r="H31" s="2"/>
    </row>
    <row r="32" spans="1:8" ht="15" customHeight="1" x14ac:dyDescent="0.3">
      <c r="A32" s="90" t="s">
        <v>91</v>
      </c>
      <c r="B32" s="90"/>
      <c r="C32" s="2"/>
      <c r="D32" s="2"/>
      <c r="E32" s="2"/>
      <c r="F32" s="2"/>
      <c r="G32" s="2"/>
      <c r="H32" s="2"/>
    </row>
    <row r="33" spans="1:8" ht="15" customHeight="1" x14ac:dyDescent="0.3">
      <c r="A33" s="90"/>
      <c r="B33" s="39" t="s">
        <v>92</v>
      </c>
      <c r="C33" s="2"/>
      <c r="D33" s="181" t="s">
        <v>15</v>
      </c>
      <c r="E33" s="142"/>
      <c r="F33" s="2"/>
      <c r="G33" s="2"/>
      <c r="H33" s="2"/>
    </row>
    <row r="34" spans="1:8" ht="14.25" customHeight="1" x14ac:dyDescent="0.3">
      <c r="A34" s="99" t="s">
        <v>26</v>
      </c>
      <c r="B34" s="177" t="s">
        <v>93</v>
      </c>
      <c r="C34" s="142"/>
      <c r="D34" s="177" t="str">
        <f t="shared" ref="D34:D36" si="0">IF(B7&gt;0,B7,"")</f>
        <v>SK Reval-Sport/Kopli</v>
      </c>
      <c r="E34" s="142"/>
      <c r="F34" s="2"/>
      <c r="G34" s="2"/>
      <c r="H34" s="2"/>
    </row>
    <row r="35" spans="1:8" ht="14.25" customHeight="1" x14ac:dyDescent="0.3">
      <c r="A35" s="99" t="s">
        <v>28</v>
      </c>
      <c r="B35" s="177" t="s">
        <v>95</v>
      </c>
      <c r="C35" s="142"/>
      <c r="D35" s="177" t="str">
        <f t="shared" si="0"/>
        <v>Tallinna Spordikool/SK Reval-Sport</v>
      </c>
      <c r="E35" s="142"/>
      <c r="F35" s="2"/>
      <c r="G35" s="2"/>
      <c r="H35" s="2"/>
    </row>
    <row r="36" spans="1:8" ht="14.25" customHeight="1" x14ac:dyDescent="0.3">
      <c r="A36" s="99" t="s">
        <v>31</v>
      </c>
      <c r="B36" s="177" t="s">
        <v>48</v>
      </c>
      <c r="C36" s="142"/>
      <c r="D36" s="177" t="str">
        <f t="shared" si="0"/>
        <v>SK Tapa</v>
      </c>
      <c r="E36" s="142"/>
      <c r="F36" s="2"/>
      <c r="G36" s="2"/>
      <c r="H36" s="2"/>
    </row>
    <row r="37" spans="1:8" ht="14.25" customHeight="1" x14ac:dyDescent="0.3">
      <c r="A37" s="99" t="s">
        <v>34</v>
      </c>
      <c r="B37" s="177" t="s">
        <v>96</v>
      </c>
      <c r="C37" s="142"/>
      <c r="D37" s="177" t="s">
        <v>23</v>
      </c>
      <c r="E37" s="142"/>
      <c r="F37" s="2"/>
      <c r="G37" s="2"/>
      <c r="H37" s="2"/>
    </row>
    <row r="38" spans="1:8" ht="15.75" customHeight="1" x14ac:dyDescent="0.3">
      <c r="A38" s="60"/>
      <c r="B38" s="186"/>
      <c r="C38" s="176"/>
      <c r="D38" s="175"/>
      <c r="E38" s="176"/>
      <c r="F38" s="60"/>
      <c r="G38" s="60"/>
      <c r="H38" s="60"/>
    </row>
    <row r="39" spans="1:8" ht="14.25" customHeight="1" x14ac:dyDescent="0.25">
      <c r="A39" s="2"/>
      <c r="B39" s="2"/>
      <c r="C39" s="184" t="s">
        <v>92</v>
      </c>
      <c r="D39" s="185"/>
      <c r="E39" s="185"/>
      <c r="F39" s="185"/>
      <c r="G39" s="184" t="s">
        <v>15</v>
      </c>
      <c r="H39" s="185"/>
    </row>
    <row r="40" spans="1:8" ht="15" customHeight="1" x14ac:dyDescent="0.3">
      <c r="A40" s="187" t="s">
        <v>97</v>
      </c>
      <c r="B40" s="142"/>
      <c r="C40" s="179" t="s">
        <v>49</v>
      </c>
      <c r="D40" s="142"/>
      <c r="E40" s="142"/>
      <c r="F40" s="142"/>
      <c r="G40" s="179" t="s">
        <v>98</v>
      </c>
      <c r="H40" s="142"/>
    </row>
    <row r="41" spans="1:8" ht="15" customHeight="1" x14ac:dyDescent="0.3">
      <c r="A41" s="187" t="s">
        <v>99</v>
      </c>
      <c r="B41" s="142"/>
      <c r="C41" s="179" t="s">
        <v>43</v>
      </c>
      <c r="D41" s="142"/>
      <c r="E41" s="142"/>
      <c r="F41" s="142"/>
      <c r="G41" s="179" t="s">
        <v>98</v>
      </c>
      <c r="H41" s="142"/>
    </row>
    <row r="42" spans="1:8" ht="15" customHeight="1" x14ac:dyDescent="0.3">
      <c r="A42" s="187" t="s">
        <v>100</v>
      </c>
      <c r="B42" s="142"/>
      <c r="C42" s="177" t="s">
        <v>60</v>
      </c>
      <c r="D42" s="142"/>
      <c r="E42" s="142"/>
      <c r="F42" s="142"/>
      <c r="G42" s="177" t="s">
        <v>32</v>
      </c>
      <c r="H42" s="142"/>
    </row>
    <row r="43" spans="1:8" ht="14.25" customHeight="1" x14ac:dyDescent="0.3">
      <c r="A43" s="60"/>
      <c r="B43" s="60"/>
      <c r="C43" s="60"/>
      <c r="D43" s="60"/>
      <c r="E43" s="60"/>
      <c r="F43" s="60"/>
      <c r="G43" s="60"/>
      <c r="H43" s="60"/>
    </row>
    <row r="44" spans="1:8" ht="14.25" customHeight="1" x14ac:dyDescent="0.25">
      <c r="A44" s="2"/>
      <c r="B44" s="2"/>
      <c r="C44" s="2"/>
      <c r="D44" s="2"/>
      <c r="E44" s="2"/>
      <c r="F44" s="2"/>
      <c r="G44" s="2"/>
      <c r="H44" s="2"/>
    </row>
  </sheetData>
  <mergeCells count="37">
    <mergeCell ref="A40:B40"/>
    <mergeCell ref="A41:B41"/>
    <mergeCell ref="A42:B42"/>
    <mergeCell ref="C42:F42"/>
    <mergeCell ref="G42:H42"/>
    <mergeCell ref="G40:H40"/>
    <mergeCell ref="G41:H41"/>
    <mergeCell ref="G7:H7"/>
    <mergeCell ref="G6:H6"/>
    <mergeCell ref="G8:H8"/>
    <mergeCell ref="G9:H9"/>
    <mergeCell ref="G10:H10"/>
    <mergeCell ref="G39:H39"/>
    <mergeCell ref="C41:F41"/>
    <mergeCell ref="C40:F40"/>
    <mergeCell ref="B9:C9"/>
    <mergeCell ref="A5:C5"/>
    <mergeCell ref="B10:C10"/>
    <mergeCell ref="D33:E33"/>
    <mergeCell ref="D6:E6"/>
    <mergeCell ref="C39:F39"/>
    <mergeCell ref="B34:C34"/>
    <mergeCell ref="D34:E34"/>
    <mergeCell ref="B35:C35"/>
    <mergeCell ref="D35:E35"/>
    <mergeCell ref="D7:E7"/>
    <mergeCell ref="D8:E8"/>
    <mergeCell ref="B37:C37"/>
    <mergeCell ref="B38:C38"/>
    <mergeCell ref="B8:C8"/>
    <mergeCell ref="B7:C7"/>
    <mergeCell ref="D38:E38"/>
    <mergeCell ref="B36:C36"/>
    <mergeCell ref="D10:E10"/>
    <mergeCell ref="D9:E9"/>
    <mergeCell ref="D37:E37"/>
    <mergeCell ref="D36:E36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Ajakava</vt:lpstr>
      <vt:lpstr>Tabel_II_etapp</vt:lpstr>
      <vt:lpstr>Tabel_I_etapp</vt:lpstr>
      <vt:lpstr>Kokkuvõte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Pirje</dc:creator>
  <cp:lastModifiedBy>Pirje</cp:lastModifiedBy>
  <cp:lastPrinted>2015-04-05T08:11:45Z</cp:lastPrinted>
  <dcterms:created xsi:type="dcterms:W3CDTF">2015-04-05T08:06:04Z</dcterms:created>
  <dcterms:modified xsi:type="dcterms:W3CDTF">2015-04-05T08:11:51Z</dcterms:modified>
</cp:coreProperties>
</file>