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52" windowWidth="9276" windowHeight="8148" activeTab="2"/>
  </bookViews>
  <sheets>
    <sheet name="Ajakava" sheetId="1" r:id="rId1"/>
    <sheet name="Tabel_põhiturniir" sheetId="2" r:id="rId2"/>
    <sheet name="Tabel_kohad_1-6" sheetId="3" r:id="rId3"/>
    <sheet name="Tabel_kohad_7-11" sheetId="4" r:id="rId4"/>
    <sheet name="Kokkuvõte" sheetId="5" r:id="rId5"/>
    <sheet name="Tabel_seinale" sheetId="6" state="hidden" r:id="rId6"/>
  </sheets>
  <calcPr calcId="145621"/>
</workbook>
</file>

<file path=xl/calcChain.xml><?xml version="1.0" encoding="utf-8"?>
<calcChain xmlns="http://schemas.openxmlformats.org/spreadsheetml/2006/main">
  <c r="B36" i="6" l="1"/>
  <c r="B33" i="6"/>
  <c r="B30" i="6"/>
  <c r="B27" i="6"/>
  <c r="B24" i="6"/>
  <c r="B21" i="6"/>
  <c r="B18" i="6"/>
  <c r="B15" i="6"/>
  <c r="B12" i="6"/>
  <c r="B9" i="6"/>
  <c r="B6" i="6"/>
  <c r="N3" i="6"/>
  <c r="M3" i="6"/>
  <c r="N2" i="6"/>
  <c r="M2" i="6"/>
  <c r="C2" i="6"/>
  <c r="A2" i="6"/>
  <c r="A1" i="6"/>
  <c r="H19" i="5"/>
  <c r="E19" i="5"/>
  <c r="B19" i="5"/>
  <c r="A3" i="5"/>
  <c r="A2" i="5"/>
  <c r="A1" i="5"/>
  <c r="N21" i="4"/>
  <c r="M20" i="4"/>
  <c r="N20" i="4" s="1"/>
  <c r="O19" i="4"/>
  <c r="Q19" i="4" s="1"/>
  <c r="N18" i="4"/>
  <c r="N22" i="4" s="1"/>
  <c r="N17" i="4"/>
  <c r="M17" i="4"/>
  <c r="Q16" i="4"/>
  <c r="O16" i="4"/>
  <c r="N15" i="4"/>
  <c r="M14" i="4"/>
  <c r="N14" i="4" s="1"/>
  <c r="O13" i="4"/>
  <c r="Q13" i="4" s="1"/>
  <c r="N12" i="4"/>
  <c r="N11" i="4"/>
  <c r="M11" i="4"/>
  <c r="Q10" i="4"/>
  <c r="O10" i="4"/>
  <c r="N9" i="4"/>
  <c r="M8" i="4"/>
  <c r="M22" i="4" s="1"/>
  <c r="O7" i="4"/>
  <c r="Q7" i="4" s="1"/>
  <c r="C2" i="4"/>
  <c r="A2" i="4"/>
  <c r="A1" i="4"/>
  <c r="P24" i="3"/>
  <c r="O23" i="3"/>
  <c r="P23" i="3" s="1"/>
  <c r="Q22" i="3"/>
  <c r="S22" i="3" s="1"/>
  <c r="P21" i="3"/>
  <c r="P20" i="3"/>
  <c r="O20" i="3"/>
  <c r="S19" i="3"/>
  <c r="Q19" i="3"/>
  <c r="P18" i="3"/>
  <c r="P25" i="3" s="1"/>
  <c r="O17" i="3"/>
  <c r="P17" i="3" s="1"/>
  <c r="Q16" i="3"/>
  <c r="S16" i="3" s="1"/>
  <c r="P15" i="3"/>
  <c r="P14" i="3"/>
  <c r="O14" i="3"/>
  <c r="S13" i="3"/>
  <c r="Q13" i="3"/>
  <c r="P12" i="3"/>
  <c r="O11" i="3"/>
  <c r="P11" i="3" s="1"/>
  <c r="Q10" i="3"/>
  <c r="S10" i="3" s="1"/>
  <c r="P9" i="3"/>
  <c r="P8" i="3"/>
  <c r="O8" i="3"/>
  <c r="O25" i="3" s="1"/>
  <c r="Q7" i="3"/>
  <c r="S7" i="3" s="1"/>
  <c r="C2" i="3"/>
  <c r="A2" i="3"/>
  <c r="A1" i="3"/>
  <c r="O38" i="2"/>
  <c r="N37" i="2"/>
  <c r="O37" i="2" s="1"/>
  <c r="P36" i="2"/>
  <c r="O35" i="2"/>
  <c r="N34" i="2"/>
  <c r="O34" i="2" s="1"/>
  <c r="P33" i="2"/>
  <c r="O32" i="2"/>
  <c r="O39" i="2" s="1"/>
  <c r="N31" i="2"/>
  <c r="O31" i="2" s="1"/>
  <c r="P30" i="2"/>
  <c r="O29" i="2"/>
  <c r="N28" i="2"/>
  <c r="O28" i="2" s="1"/>
  <c r="P27" i="2"/>
  <c r="O26" i="2"/>
  <c r="N25" i="2"/>
  <c r="O25" i="2" s="1"/>
  <c r="P24" i="2"/>
  <c r="O23" i="2"/>
  <c r="N22" i="2"/>
  <c r="O22" i="2" s="1"/>
  <c r="P21" i="2"/>
  <c r="O20" i="2"/>
  <c r="N19" i="2"/>
  <c r="O19" i="2" s="1"/>
  <c r="P18" i="2"/>
  <c r="O17" i="2"/>
  <c r="N16" i="2"/>
  <c r="O16" i="2" s="1"/>
  <c r="P15" i="2"/>
  <c r="O14" i="2"/>
  <c r="N13" i="2"/>
  <c r="O13" i="2" s="1"/>
  <c r="P12" i="2"/>
  <c r="O11" i="2"/>
  <c r="N10" i="2"/>
  <c r="O10" i="2" s="1"/>
  <c r="P9" i="2"/>
  <c r="O8" i="2"/>
  <c r="N7" i="2"/>
  <c r="O7" i="2" s="1"/>
  <c r="P6" i="2"/>
  <c r="C2" i="2"/>
  <c r="A2" i="2"/>
  <c r="A1" i="2"/>
  <c r="A32" i="1"/>
  <c r="A33" i="1" s="1"/>
  <c r="A34" i="1" s="1"/>
  <c r="A35" i="1" s="1"/>
  <c r="A36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18" i="1"/>
  <c r="A30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1" i="1" s="1"/>
  <c r="B32" i="1" s="1"/>
  <c r="B33" i="1" s="1"/>
  <c r="B34" i="1" s="1"/>
  <c r="B35" i="1" s="1"/>
  <c r="B36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N25" i="3" l="1"/>
  <c r="M25" i="3"/>
  <c r="L22" i="4"/>
  <c r="K22" i="4"/>
  <c r="N39" i="2"/>
  <c r="M39" i="2" s="1"/>
  <c r="N8" i="4"/>
</calcChain>
</file>

<file path=xl/sharedStrings.xml><?xml version="1.0" encoding="utf-8"?>
<sst xmlns="http://schemas.openxmlformats.org/spreadsheetml/2006/main" count="355" uniqueCount="165">
  <si>
    <t>2017 EESTI MEISTRIVÕISTLUSED KÄSIPALLIS</t>
  </si>
  <si>
    <t>NOORMEHED D KLASS</t>
  </si>
  <si>
    <t>sündinud 2004 ja hiljem</t>
  </si>
  <si>
    <t>19.05.-21.05.2017</t>
  </si>
  <si>
    <t>KEHRA</t>
  </si>
  <si>
    <t>III etapp</t>
  </si>
  <si>
    <t>Mänguaeg 2×15 min</t>
  </si>
  <si>
    <t>Kehra Spordihoone</t>
  </si>
  <si>
    <t>10.02.-12.02.2017</t>
  </si>
  <si>
    <t>ARUKÜLA</t>
  </si>
  <si>
    <t>Kell</t>
  </si>
  <si>
    <t>A-finaalturniir (kohad 1.-.6.)</t>
  </si>
  <si>
    <t>31.03.-02.04.2017</t>
  </si>
  <si>
    <t>VILJANDI</t>
  </si>
  <si>
    <t>Nr.</t>
  </si>
  <si>
    <t>Võistkond</t>
  </si>
  <si>
    <t>Põhiturniir</t>
  </si>
  <si>
    <t>VÕISTKOND</t>
  </si>
  <si>
    <t>Tulemus</t>
  </si>
  <si>
    <t>V – VAHE</t>
  </si>
  <si>
    <t>HC Pärnu</t>
  </si>
  <si>
    <t>PUNKTE</t>
  </si>
  <si>
    <t>KOHT</t>
  </si>
  <si>
    <t>HC Kehra</t>
  </si>
  <si>
    <t>Punkte põhiturniir</t>
  </si>
  <si>
    <t>PÕLVA SK 1</t>
  </si>
  <si>
    <t>-</t>
  </si>
  <si>
    <t>19</t>
  </si>
  <si>
    <t>PUNKTE KOKKU</t>
  </si>
  <si>
    <t>HC Tallas</t>
  </si>
  <si>
    <t>Viljandi SK</t>
  </si>
  <si>
    <t>12</t>
  </si>
  <si>
    <t>I</t>
  </si>
  <si>
    <t>SK Tapa</t>
  </si>
  <si>
    <t>Aruküla SK</t>
  </si>
  <si>
    <t>13</t>
  </si>
  <si>
    <t>Valga Käval</t>
  </si>
  <si>
    <t>Põlva SK 2</t>
  </si>
  <si>
    <t>21</t>
  </si>
  <si>
    <t>HC Tallinn 1</t>
  </si>
  <si>
    <t>Põlva SK 1</t>
  </si>
  <si>
    <t>24</t>
  </si>
  <si>
    <t>HC Tallinn 2</t>
  </si>
  <si>
    <t>15</t>
  </si>
  <si>
    <t>14</t>
  </si>
  <si>
    <t>11</t>
  </si>
  <si>
    <t>10</t>
  </si>
  <si>
    <t>23</t>
  </si>
  <si>
    <t>26</t>
  </si>
  <si>
    <t>22</t>
  </si>
  <si>
    <t>7</t>
  </si>
  <si>
    <t>PÕLVA SK 2</t>
  </si>
  <si>
    <t>18</t>
  </si>
  <si>
    <t>SK TAPA</t>
  </si>
  <si>
    <t>7.</t>
  </si>
  <si>
    <t>17</t>
  </si>
  <si>
    <t>II</t>
  </si>
  <si>
    <t>31</t>
  </si>
  <si>
    <t>ARUKÜLA SK</t>
  </si>
  <si>
    <t>HC KEHRA</t>
  </si>
  <si>
    <t>8.</t>
  </si>
  <si>
    <t>III</t>
  </si>
  <si>
    <t>HC TALLAS</t>
  </si>
  <si>
    <t>VILJANDI SK</t>
  </si>
  <si>
    <t>5.</t>
  </si>
  <si>
    <t>4.</t>
  </si>
  <si>
    <t>HC PÄRNU</t>
  </si>
  <si>
    <t>11.</t>
  </si>
  <si>
    <t>VALGA KÄVAL</t>
  </si>
  <si>
    <t>HC TALLINN 1</t>
  </si>
  <si>
    <t>10.</t>
  </si>
  <si>
    <t>6.</t>
  </si>
  <si>
    <t>HC TALLINN 2</t>
  </si>
  <si>
    <t>9.</t>
  </si>
  <si>
    <t>B-finaalturniir (kohad 7.-11.)</t>
  </si>
  <si>
    <t>31.03.-02.04.2016</t>
  </si>
  <si>
    <t>Paremusjärjestus</t>
  </si>
  <si>
    <t>Võistkonna nimi</t>
  </si>
  <si>
    <t>Klubi nimi</t>
  </si>
  <si>
    <t>Treener(id)</t>
  </si>
  <si>
    <t>1.</t>
  </si>
  <si>
    <t>Põlva Spordikool 1</t>
  </si>
  <si>
    <t>Põlva Käsipalliklubi</t>
  </si>
  <si>
    <t>Kalmer Musting</t>
  </si>
  <si>
    <t>2.</t>
  </si>
  <si>
    <t>Spordiklubi Tapa</t>
  </si>
  <si>
    <t>Elmu Kopelmann, Aron Jaanis</t>
  </si>
  <si>
    <t>3.</t>
  </si>
  <si>
    <t>Toivo Järv, Andrus Rogenbaum</t>
  </si>
  <si>
    <t>Kaspar Lees</t>
  </si>
  <si>
    <t>Käsipalliklubi Viljandi HC</t>
  </si>
  <si>
    <t>Marko Koks</t>
  </si>
  <si>
    <t>Käsipalliklubi HC Tallinn</t>
  </si>
  <si>
    <t>Madis Kokkuta</t>
  </si>
  <si>
    <t>Põlva Spordikool 2</t>
  </si>
  <si>
    <t>Spordiklubi Kehra Käsipall</t>
  </si>
  <si>
    <t>Kaupo Liiva, Mart Raudsepp</t>
  </si>
  <si>
    <t>Heldur Sepp</t>
  </si>
  <si>
    <t>Andris Uibo</t>
  </si>
  <si>
    <t>Toomas Heinla, Johanna Lepp, Merili Heinla</t>
  </si>
  <si>
    <t>Karl Markus Kannel</t>
  </si>
  <si>
    <t>Ilja Kosmirak</t>
  </si>
  <si>
    <t>Aron Leppik</t>
  </si>
  <si>
    <t>Hendrik Kink</t>
  </si>
  <si>
    <t>Karl Kramm</t>
  </si>
  <si>
    <t>Mattias Paenurm</t>
  </si>
  <si>
    <t>Randel Marrhias Lepp</t>
  </si>
  <si>
    <t>Marcus Rättel</t>
  </si>
  <si>
    <t>Ainar Rätsep</t>
  </si>
  <si>
    <t>Alar Mattus</t>
  </si>
  <si>
    <t>Madis Valk</t>
  </si>
  <si>
    <t>Arno Vare</t>
  </si>
  <si>
    <t>Reno Ostra</t>
  </si>
  <si>
    <t>Karl Kanna</t>
  </si>
  <si>
    <t>Hendri Schmiedemann</t>
  </si>
  <si>
    <t>Lex Trevor Parman</t>
  </si>
  <si>
    <t>Robin-Gregor Müntser</t>
  </si>
  <si>
    <t xml:space="preserve">Johannes Paju </t>
  </si>
  <si>
    <t>Aron Saarna</t>
  </si>
  <si>
    <t>Jan-Egert Valdmann</t>
  </si>
  <si>
    <t>Rico Lohk</t>
  </si>
  <si>
    <t>Kevin Tühis</t>
  </si>
  <si>
    <t>Kevin Kask</t>
  </si>
  <si>
    <t>Uku Alvela</t>
  </si>
  <si>
    <t>Joonas Vassiljev</t>
  </si>
  <si>
    <t>Meelis Metsa</t>
  </si>
  <si>
    <t>Egert Penu</t>
  </si>
  <si>
    <t>Tauri Vijar</t>
  </si>
  <si>
    <t>Aleksandr Vassiljuk</t>
  </si>
  <si>
    <t>Gerrit Lehe</t>
  </si>
  <si>
    <t>Andero Viljus</t>
  </si>
  <si>
    <t>Kristjan Kärt</t>
  </si>
  <si>
    <t>Henrik-Nordheim Vilberg</t>
  </si>
  <si>
    <t>Dravol Paalmann</t>
  </si>
  <si>
    <t>Daniel Tamuri</t>
  </si>
  <si>
    <t>Robin Tedrema</t>
  </si>
  <si>
    <t>Kristofer Püss</t>
  </si>
  <si>
    <t>Karmo Liiv</t>
  </si>
  <si>
    <t>Trivo Valgurand</t>
  </si>
  <si>
    <t>Marek Kopli</t>
  </si>
  <si>
    <t>Sten Pullisaar</t>
  </si>
  <si>
    <t>Kristofer Liedemann</t>
  </si>
  <si>
    <t>Nevil Kütt</t>
  </si>
  <si>
    <t>Treener:</t>
  </si>
  <si>
    <t>Elmu Kopelmann</t>
  </si>
  <si>
    <t>Toivo Järv</t>
  </si>
  <si>
    <t>Aron Jaanus</t>
  </si>
  <si>
    <t>Andrus Rogenbaum</t>
  </si>
  <si>
    <t>Võistkondade parimad mängijad:</t>
  </si>
  <si>
    <t>Mängija nimi</t>
  </si>
  <si>
    <t>Kert Aaver</t>
  </si>
  <si>
    <t>Robin Liinsoo</t>
  </si>
  <si>
    <t>Robert Lillenberg</t>
  </si>
  <si>
    <t>Kevin Pütt</t>
  </si>
  <si>
    <t>Sander Lissakov</t>
  </si>
  <si>
    <t>Mark Lillenberk</t>
  </si>
  <si>
    <t>Kristo Roosik</t>
  </si>
  <si>
    <t>Kristjan Heinla</t>
  </si>
  <si>
    <t>Turniiri parim mängija:</t>
  </si>
  <si>
    <t>Randel Matthias Lepp</t>
  </si>
  <si>
    <t>Turniiri parim väravavaht:</t>
  </si>
  <si>
    <t>V–VAHE</t>
  </si>
  <si>
    <t>Aruküla Spordiklubi</t>
  </si>
  <si>
    <t>Spordiklubi Tallas</t>
  </si>
  <si>
    <t>Käsipalliklubi Käval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</si>
</sst>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5]dddd\,\ d\.\ mmmm\ yyyy"/>
  </numFmts>
  <fonts count="36">
    <font>
      <sz val="10"/>
      <color rgb="FF000000"/>
      <name val="Arial"/>
    </font>
    <font>
      <b/>
      <sz val="14"/>
      <name val="Calibri"/>
    </font>
    <font>
      <b/>
      <sz val="10"/>
      <name val="Calibri"/>
    </font>
    <font>
      <sz val="10"/>
      <name val="Calibri"/>
    </font>
    <font>
      <b/>
      <sz val="14"/>
      <name val="Cambria"/>
    </font>
    <font>
      <b/>
      <sz val="12"/>
      <name val="Cambria"/>
    </font>
    <font>
      <sz val="12"/>
      <name val="Calibri"/>
    </font>
    <font>
      <b/>
      <sz val="11"/>
      <name val="Calibri"/>
    </font>
    <font>
      <sz val="10"/>
      <name val="Cambria"/>
    </font>
    <font>
      <sz val="12"/>
      <name val="Cambria"/>
    </font>
    <font>
      <b/>
      <sz val="12"/>
      <name val="Calibri"/>
    </font>
    <font>
      <sz val="14"/>
      <name val="Calibri"/>
    </font>
    <font>
      <b/>
      <sz val="11"/>
      <name val="Cambria"/>
    </font>
    <font>
      <sz val="12"/>
      <color rgb="FF000000"/>
      <name val="Calibri"/>
    </font>
    <font>
      <sz val="11"/>
      <name val="Calibri"/>
    </font>
    <font>
      <sz val="12"/>
      <name val="Arial"/>
    </font>
    <font>
      <sz val="12"/>
      <name val="Arial Narrow"/>
    </font>
    <font>
      <sz val="10"/>
      <name val="Arial"/>
    </font>
    <font>
      <sz val="14"/>
      <name val="Arial Narrow"/>
    </font>
    <font>
      <b/>
      <sz val="12"/>
      <color rgb="FF1FB714"/>
      <name val="Arial"/>
    </font>
    <font>
      <b/>
      <sz val="12"/>
      <name val="Arial"/>
    </font>
    <font>
      <sz val="12"/>
      <color rgb="FF1FB714"/>
      <name val="Arial"/>
    </font>
    <font>
      <b/>
      <sz val="16"/>
      <name val="Arial Narrow"/>
    </font>
    <font>
      <b/>
      <sz val="16"/>
      <name val="Book Antiqua"/>
    </font>
    <font>
      <sz val="10"/>
      <name val="Arial"/>
    </font>
    <font>
      <sz val="9"/>
      <color rgb="FFDD0806"/>
      <name val="Merriweather"/>
    </font>
    <font>
      <u/>
      <sz val="11"/>
      <name val="Calibri"/>
    </font>
    <font>
      <u/>
      <sz val="12"/>
      <name val="Calibri"/>
    </font>
    <font>
      <i/>
      <u/>
      <sz val="9"/>
      <name val="Calibri"/>
    </font>
    <font>
      <i/>
      <u/>
      <sz val="9"/>
      <name val="Calibri"/>
    </font>
    <font>
      <u/>
      <sz val="10"/>
      <name val="Calibri"/>
    </font>
    <font>
      <i/>
      <u/>
      <sz val="10"/>
      <name val="Calibri"/>
    </font>
    <font>
      <b/>
      <i/>
      <sz val="16"/>
      <name val="Garamond"/>
    </font>
    <font>
      <i/>
      <u/>
      <sz val="9"/>
      <name val="Calibri"/>
    </font>
    <font>
      <sz val="9"/>
      <name val="Calibri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49" fontId="8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13" fillId="0" borderId="0" xfId="0" applyFont="1"/>
    <xf numFmtId="0" fontId="7" fillId="0" borderId="2" xfId="0" applyFont="1" applyBorder="1" applyAlignment="1">
      <alignment horizontal="center"/>
    </xf>
    <xf numFmtId="0" fontId="14" fillId="0" borderId="0" xfId="0" applyFont="1"/>
    <xf numFmtId="0" fontId="1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6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20" fontId="14" fillId="0" borderId="9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left" wrapText="1"/>
    </xf>
    <xf numFmtId="0" fontId="16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15" xfId="0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49" fontId="14" fillId="0" borderId="18" xfId="0" applyNumberFormat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20" fontId="14" fillId="0" borderId="20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14" fillId="0" borderId="21" xfId="0" applyFont="1" applyBorder="1" applyAlignment="1">
      <alignment horizontal="left" wrapText="1"/>
    </xf>
    <xf numFmtId="0" fontId="20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left" wrapText="1"/>
    </xf>
    <xf numFmtId="0" fontId="20" fillId="0" borderId="24" xfId="0" applyFont="1" applyBorder="1" applyAlignment="1">
      <alignment horizontal="center"/>
    </xf>
    <xf numFmtId="0" fontId="20" fillId="0" borderId="25" xfId="0" applyFont="1" applyBorder="1"/>
    <xf numFmtId="0" fontId="20" fillId="0" borderId="22" xfId="0" applyFont="1" applyBorder="1" applyAlignment="1">
      <alignment horizontal="center"/>
    </xf>
    <xf numFmtId="0" fontId="20" fillId="0" borderId="19" xfId="0" applyFont="1" applyBorder="1"/>
    <xf numFmtId="0" fontId="14" fillId="0" borderId="26" xfId="0" applyFont="1" applyBorder="1" applyAlignment="1">
      <alignment horizontal="center"/>
    </xf>
    <xf numFmtId="49" fontId="14" fillId="0" borderId="27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7" fillId="0" borderId="0" xfId="0" applyFont="1"/>
    <xf numFmtId="0" fontId="15" fillId="0" borderId="19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5" xfId="0" applyFont="1" applyBorder="1"/>
    <xf numFmtId="0" fontId="15" fillId="0" borderId="25" xfId="0" applyFont="1" applyBorder="1" applyAlignment="1">
      <alignment horizontal="center"/>
    </xf>
    <xf numFmtId="20" fontId="14" fillId="0" borderId="32" xfId="0" applyNumberFormat="1" applyFont="1" applyBorder="1" applyAlignment="1">
      <alignment horizontal="center"/>
    </xf>
    <xf numFmtId="0" fontId="15" fillId="0" borderId="1" xfId="0" applyFont="1" applyBorder="1"/>
    <xf numFmtId="0" fontId="14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left" wrapText="1"/>
    </xf>
    <xf numFmtId="0" fontId="14" fillId="0" borderId="36" xfId="0" applyFont="1" applyBorder="1" applyAlignment="1">
      <alignment horizontal="left" wrapText="1"/>
    </xf>
    <xf numFmtId="0" fontId="21" fillId="0" borderId="37" xfId="0" applyFont="1" applyBorder="1" applyAlignment="1">
      <alignment horizontal="center"/>
    </xf>
    <xf numFmtId="0" fontId="3" fillId="0" borderId="6" xfId="0" applyFont="1" applyBorder="1"/>
    <xf numFmtId="0" fontId="15" fillId="0" borderId="38" xfId="0" applyFont="1" applyBorder="1" applyAlignment="1">
      <alignment horizontal="center"/>
    </xf>
    <xf numFmtId="20" fontId="14" fillId="0" borderId="39" xfId="0" applyNumberFormat="1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1" fontId="15" fillId="0" borderId="40" xfId="0" applyNumberFormat="1" applyFont="1" applyBorder="1" applyAlignment="1">
      <alignment horizontal="center"/>
    </xf>
    <xf numFmtId="0" fontId="15" fillId="0" borderId="38" xfId="0" applyFont="1" applyBorder="1"/>
    <xf numFmtId="0" fontId="15" fillId="0" borderId="41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41" xfId="0" applyFont="1" applyBorder="1"/>
    <xf numFmtId="0" fontId="1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49" fontId="14" fillId="0" borderId="46" xfId="0" applyNumberFormat="1" applyFont="1" applyBorder="1" applyAlignment="1">
      <alignment horizontal="center"/>
    </xf>
    <xf numFmtId="49" fontId="14" fillId="0" borderId="47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44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15" fillId="0" borderId="51" xfId="0" applyFont="1" applyBorder="1"/>
    <xf numFmtId="0" fontId="15" fillId="0" borderId="52" xfId="0" applyFont="1" applyBorder="1"/>
    <xf numFmtId="0" fontId="15" fillId="0" borderId="52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24" fillId="0" borderId="0" xfId="0" applyFont="1"/>
    <xf numFmtId="0" fontId="21" fillId="0" borderId="50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4" fillId="0" borderId="0" xfId="0" applyFont="1"/>
    <xf numFmtId="0" fontId="27" fillId="0" borderId="0" xfId="0" applyFont="1"/>
    <xf numFmtId="0" fontId="28" fillId="0" borderId="0" xfId="0" applyFont="1"/>
    <xf numFmtId="0" fontId="30" fillId="0" borderId="0" xfId="0" applyFont="1"/>
    <xf numFmtId="0" fontId="3" fillId="0" borderId="0" xfId="0" applyFont="1" applyAlignment="1">
      <alignment horizontal="right"/>
    </xf>
    <xf numFmtId="0" fontId="3" fillId="0" borderId="55" xfId="0" applyFont="1" applyBorder="1"/>
    <xf numFmtId="0" fontId="32" fillId="0" borderId="56" xfId="0" applyFont="1" applyBorder="1" applyAlignment="1">
      <alignment horizontal="center"/>
    </xf>
    <xf numFmtId="0" fontId="3" fillId="0" borderId="57" xfId="0" applyFont="1" applyBorder="1"/>
    <xf numFmtId="0" fontId="14" fillId="0" borderId="58" xfId="0" applyFont="1" applyBorder="1" applyAlignment="1">
      <alignment horizontal="center"/>
    </xf>
    <xf numFmtId="0" fontId="3" fillId="0" borderId="59" xfId="0" applyFont="1" applyBorder="1" applyAlignment="1"/>
    <xf numFmtId="0" fontId="3" fillId="0" borderId="59" xfId="0" applyFont="1" applyBorder="1"/>
    <xf numFmtId="0" fontId="14" fillId="0" borderId="60" xfId="0" applyFont="1" applyBorder="1" applyAlignment="1">
      <alignment horizontal="center"/>
    </xf>
    <xf numFmtId="0" fontId="3" fillId="0" borderId="61" xfId="0" applyFont="1" applyBorder="1"/>
    <xf numFmtId="0" fontId="3" fillId="0" borderId="61" xfId="0" applyFont="1" applyBorder="1" applyAlignment="1"/>
    <xf numFmtId="0" fontId="3" fillId="0" borderId="58" xfId="0" applyFont="1" applyBorder="1" applyAlignment="1">
      <alignment horizontal="right"/>
    </xf>
    <xf numFmtId="0" fontId="3" fillId="0" borderId="62" xfId="0" applyFont="1" applyBorder="1" applyAlignment="1">
      <alignment horizontal="right"/>
    </xf>
    <xf numFmtId="0" fontId="3" fillId="0" borderId="63" xfId="0" applyFont="1" applyBorder="1"/>
    <xf numFmtId="0" fontId="3" fillId="0" borderId="63" xfId="0" applyFont="1" applyBorder="1" applyAlignment="1"/>
    <xf numFmtId="0" fontId="3" fillId="0" borderId="55" xfId="0" applyFont="1" applyBorder="1" applyAlignment="1">
      <alignment horizontal="right"/>
    </xf>
    <xf numFmtId="0" fontId="19" fillId="0" borderId="19" xfId="0" applyFont="1" applyBorder="1" applyAlignment="1">
      <alignment horizontal="center"/>
    </xf>
    <xf numFmtId="164" fontId="12" fillId="0" borderId="0" xfId="0" applyNumberFormat="1" applyFont="1" applyAlignment="1">
      <alignment horizontal="left"/>
    </xf>
    <xf numFmtId="0" fontId="0" fillId="0" borderId="0" xfId="0" applyFont="1" applyAlignment="1"/>
    <xf numFmtId="0" fontId="7" fillId="0" borderId="2" xfId="0" applyFont="1" applyBorder="1" applyAlignment="1">
      <alignment horizontal="center"/>
    </xf>
    <xf numFmtId="0" fontId="17" fillId="0" borderId="6" xfId="0" applyFont="1" applyBorder="1"/>
    <xf numFmtId="0" fontId="17" fillId="0" borderId="8" xfId="0" applyFont="1" applyBorder="1"/>
    <xf numFmtId="0" fontId="18" fillId="0" borderId="44" xfId="0" applyFont="1" applyBorder="1" applyAlignment="1">
      <alignment horizontal="left" vertical="center"/>
    </xf>
    <xf numFmtId="0" fontId="17" fillId="0" borderId="31" xfId="0" applyFont="1" applyBorder="1"/>
    <xf numFmtId="0" fontId="17" fillId="0" borderId="37" xfId="0" applyFont="1" applyBorder="1"/>
    <xf numFmtId="0" fontId="22" fillId="0" borderId="44" xfId="0" applyFont="1" applyBorder="1" applyAlignment="1">
      <alignment horizontal="center" vertical="center"/>
    </xf>
    <xf numFmtId="0" fontId="17" fillId="0" borderId="50" xfId="0" applyFont="1" applyBorder="1"/>
    <xf numFmtId="0" fontId="23" fillId="0" borderId="48" xfId="0" applyFont="1" applyBorder="1" applyAlignment="1">
      <alignment horizontal="center" vertical="center"/>
    </xf>
    <xf numFmtId="0" fontId="17" fillId="0" borderId="34" xfId="0" applyFont="1" applyBorder="1"/>
    <xf numFmtId="0" fontId="17" fillId="0" borderId="42" xfId="0" applyFont="1" applyBorder="1"/>
    <xf numFmtId="0" fontId="23" fillId="0" borderId="2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/>
    <xf numFmtId="0" fontId="17" fillId="0" borderId="54" xfId="0" applyFont="1" applyBorder="1"/>
    <xf numFmtId="0" fontId="18" fillId="0" borderId="31" xfId="0" applyFont="1" applyBorder="1" applyAlignment="1">
      <alignment horizontal="left" vertical="center"/>
    </xf>
    <xf numFmtId="0" fontId="15" fillId="0" borderId="43" xfId="0" applyFont="1" applyBorder="1" applyAlignment="1">
      <alignment horizontal="center" vertical="center"/>
    </xf>
    <xf numFmtId="0" fontId="17" fillId="0" borderId="30" xfId="0" applyFont="1" applyBorder="1"/>
    <xf numFmtId="0" fontId="17" fillId="0" borderId="35" xfId="0" applyFont="1" applyBorder="1"/>
    <xf numFmtId="0" fontId="15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7" fillId="0" borderId="49" xfId="0" applyFont="1" applyBorder="1"/>
    <xf numFmtId="0" fontId="22" fillId="2" borderId="44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3" fillId="0" borderId="0" xfId="0" applyFont="1" applyAlignment="1"/>
    <xf numFmtId="0" fontId="26" fillId="0" borderId="0" xfId="0" applyFont="1"/>
    <xf numFmtId="0" fontId="2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3" fillId="0" borderId="64" xfId="0" applyFont="1" applyBorder="1"/>
    <xf numFmtId="0" fontId="17" fillId="0" borderId="64" xfId="0" applyFont="1" applyBorder="1"/>
    <xf numFmtId="0" fontId="6" fillId="0" borderId="55" xfId="0" applyFont="1" applyBorder="1" applyAlignment="1">
      <alignment horizontal="left"/>
    </xf>
    <xf numFmtId="0" fontId="17" fillId="0" borderId="55" xfId="0" applyFont="1" applyBorder="1"/>
    <xf numFmtId="0" fontId="6" fillId="0" borderId="55" xfId="0" applyFont="1" applyBorder="1"/>
    <xf numFmtId="0" fontId="28" fillId="0" borderId="0" xfId="0" applyFont="1"/>
    <xf numFmtId="0" fontId="31" fillId="0" borderId="0" xfId="0" applyFont="1"/>
    <xf numFmtId="0" fontId="22" fillId="0" borderId="24" xfId="0" applyFont="1" applyBorder="1" applyAlignment="1">
      <alignment horizontal="center" vertical="center"/>
    </xf>
    <xf numFmtId="0" fontId="17" fillId="0" borderId="19" xfId="0" applyFont="1" applyBorder="1"/>
    <xf numFmtId="0" fontId="17" fillId="0" borderId="41" xfId="0" applyFont="1" applyBorder="1"/>
    <xf numFmtId="0" fontId="17" fillId="0" borderId="52" xfId="0" applyFont="1" applyBorder="1"/>
    <xf numFmtId="0" fontId="19" fillId="0" borderId="44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34" fillId="0" borderId="0" xfId="0" applyFont="1" applyAlignment="1"/>
    <xf numFmtId="0" fontId="3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8</xdr:col>
      <xdr:colOff>28575</xdr:colOff>
      <xdr:row>3</xdr:row>
      <xdr:rowOff>19050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381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</xdr:colOff>
      <xdr:row>0</xdr:row>
      <xdr:rowOff>0</xdr:rowOff>
    </xdr:from>
    <xdr:to>
      <xdr:col>16</xdr:col>
      <xdr:colOff>504825</xdr:colOff>
      <xdr:row>3</xdr:row>
      <xdr:rowOff>85725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667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276225</xdr:colOff>
      <xdr:row>0</xdr:row>
      <xdr:rowOff>161925</xdr:rowOff>
    </xdr:from>
    <xdr:to>
      <xdr:col>19</xdr:col>
      <xdr:colOff>504825</xdr:colOff>
      <xdr:row>4</xdr:row>
      <xdr:rowOff>38100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8582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276225</xdr:colOff>
      <xdr:row>0</xdr:row>
      <xdr:rowOff>161925</xdr:rowOff>
    </xdr:from>
    <xdr:to>
      <xdr:col>17</xdr:col>
      <xdr:colOff>504825</xdr:colOff>
      <xdr:row>4</xdr:row>
      <xdr:rowOff>38100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858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0</xdr:rowOff>
    </xdr:from>
    <xdr:to>
      <xdr:col>8</xdr:col>
      <xdr:colOff>0</xdr:colOff>
      <xdr:row>5</xdr:row>
      <xdr:rowOff>9525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5850" cy="102870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9</xdr:row>
      <xdr:rowOff>76200</xdr:rowOff>
    </xdr:from>
    <xdr:to>
      <xdr:col>4</xdr:col>
      <xdr:colOff>533400</xdr:colOff>
      <xdr:row>9</xdr:row>
      <xdr:rowOff>114300</xdr:rowOff>
    </xdr:to>
    <xdr:grpSp>
      <xdr:nvGrpSpPr>
        <xdr:cNvPr id="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9</xdr:row>
      <xdr:rowOff>76200</xdr:rowOff>
    </xdr:from>
    <xdr:to>
      <xdr:col>8</xdr:col>
      <xdr:colOff>533400</xdr:colOff>
      <xdr:row>9</xdr:row>
      <xdr:rowOff>114300</xdr:rowOff>
    </xdr:to>
    <xdr:grpSp>
      <xdr:nvGrpSpPr>
        <xdr:cNvPr id="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9</xdr:row>
      <xdr:rowOff>76200</xdr:rowOff>
    </xdr:from>
    <xdr:to>
      <xdr:col>9</xdr:col>
      <xdr:colOff>533400</xdr:colOff>
      <xdr:row>9</xdr:row>
      <xdr:rowOff>114300</xdr:rowOff>
    </xdr:to>
    <xdr:grpSp>
      <xdr:nvGrpSpPr>
        <xdr:cNvPr id="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9</xdr:row>
      <xdr:rowOff>76200</xdr:rowOff>
    </xdr:from>
    <xdr:to>
      <xdr:col>12</xdr:col>
      <xdr:colOff>533400</xdr:colOff>
      <xdr:row>9</xdr:row>
      <xdr:rowOff>114300</xdr:rowOff>
    </xdr:to>
    <xdr:grpSp>
      <xdr:nvGrpSpPr>
        <xdr:cNvPr id="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12</xdr:row>
      <xdr:rowOff>76200</xdr:rowOff>
    </xdr:from>
    <xdr:to>
      <xdr:col>12</xdr:col>
      <xdr:colOff>533400</xdr:colOff>
      <xdr:row>12</xdr:row>
      <xdr:rowOff>114300</xdr:rowOff>
    </xdr:to>
    <xdr:grpSp>
      <xdr:nvGrpSpPr>
        <xdr:cNvPr id="1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24</xdr:row>
      <xdr:rowOff>76200</xdr:rowOff>
    </xdr:from>
    <xdr:to>
      <xdr:col>12</xdr:col>
      <xdr:colOff>533400</xdr:colOff>
      <xdr:row>24</xdr:row>
      <xdr:rowOff>114300</xdr:rowOff>
    </xdr:to>
    <xdr:grpSp>
      <xdr:nvGrpSpPr>
        <xdr:cNvPr id="1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27</xdr:row>
      <xdr:rowOff>76200</xdr:rowOff>
    </xdr:from>
    <xdr:to>
      <xdr:col>12</xdr:col>
      <xdr:colOff>533400</xdr:colOff>
      <xdr:row>27</xdr:row>
      <xdr:rowOff>114300</xdr:rowOff>
    </xdr:to>
    <xdr:grpSp>
      <xdr:nvGrpSpPr>
        <xdr:cNvPr id="1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6</xdr:row>
      <xdr:rowOff>76200</xdr:rowOff>
    </xdr:from>
    <xdr:to>
      <xdr:col>12</xdr:col>
      <xdr:colOff>533400</xdr:colOff>
      <xdr:row>6</xdr:row>
      <xdr:rowOff>114300</xdr:rowOff>
    </xdr:to>
    <xdr:grpSp>
      <xdr:nvGrpSpPr>
        <xdr:cNvPr id="1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6</xdr:row>
      <xdr:rowOff>76200</xdr:rowOff>
    </xdr:from>
    <xdr:to>
      <xdr:col>3</xdr:col>
      <xdr:colOff>533400</xdr:colOff>
      <xdr:row>6</xdr:row>
      <xdr:rowOff>114300</xdr:rowOff>
    </xdr:to>
    <xdr:grpSp>
      <xdr:nvGrpSpPr>
        <xdr:cNvPr id="1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6</xdr:row>
      <xdr:rowOff>76200</xdr:rowOff>
    </xdr:from>
    <xdr:to>
      <xdr:col>4</xdr:col>
      <xdr:colOff>533400</xdr:colOff>
      <xdr:row>6</xdr:row>
      <xdr:rowOff>114300</xdr:rowOff>
    </xdr:to>
    <xdr:grpSp>
      <xdr:nvGrpSpPr>
        <xdr:cNvPr id="2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6</xdr:row>
      <xdr:rowOff>76200</xdr:rowOff>
    </xdr:from>
    <xdr:to>
      <xdr:col>8</xdr:col>
      <xdr:colOff>533400</xdr:colOff>
      <xdr:row>6</xdr:row>
      <xdr:rowOff>114300</xdr:rowOff>
    </xdr:to>
    <xdr:grpSp>
      <xdr:nvGrpSpPr>
        <xdr:cNvPr id="2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6</xdr:row>
      <xdr:rowOff>76200</xdr:rowOff>
    </xdr:from>
    <xdr:to>
      <xdr:col>9</xdr:col>
      <xdr:colOff>533400</xdr:colOff>
      <xdr:row>6</xdr:row>
      <xdr:rowOff>114300</xdr:rowOff>
    </xdr:to>
    <xdr:grpSp>
      <xdr:nvGrpSpPr>
        <xdr:cNvPr id="2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12</xdr:row>
      <xdr:rowOff>76200</xdr:rowOff>
    </xdr:from>
    <xdr:to>
      <xdr:col>9</xdr:col>
      <xdr:colOff>533400</xdr:colOff>
      <xdr:row>12</xdr:row>
      <xdr:rowOff>114300</xdr:rowOff>
    </xdr:to>
    <xdr:grpSp>
      <xdr:nvGrpSpPr>
        <xdr:cNvPr id="2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24</xdr:row>
      <xdr:rowOff>76200</xdr:rowOff>
    </xdr:from>
    <xdr:to>
      <xdr:col>9</xdr:col>
      <xdr:colOff>533400</xdr:colOff>
      <xdr:row>24</xdr:row>
      <xdr:rowOff>114300</xdr:rowOff>
    </xdr:to>
    <xdr:grpSp>
      <xdr:nvGrpSpPr>
        <xdr:cNvPr id="2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12</xdr:row>
      <xdr:rowOff>76200</xdr:rowOff>
    </xdr:from>
    <xdr:to>
      <xdr:col>8</xdr:col>
      <xdr:colOff>533400</xdr:colOff>
      <xdr:row>12</xdr:row>
      <xdr:rowOff>114300</xdr:rowOff>
    </xdr:to>
    <xdr:grpSp>
      <xdr:nvGrpSpPr>
        <xdr:cNvPr id="3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3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9</xdr:row>
      <xdr:rowOff>76200</xdr:rowOff>
    </xdr:from>
    <xdr:to>
      <xdr:col>2</xdr:col>
      <xdr:colOff>533400</xdr:colOff>
      <xdr:row>9</xdr:row>
      <xdr:rowOff>114300</xdr:rowOff>
    </xdr:to>
    <xdr:grpSp>
      <xdr:nvGrpSpPr>
        <xdr:cNvPr id="3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3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12</xdr:row>
      <xdr:rowOff>76200</xdr:rowOff>
    </xdr:from>
    <xdr:to>
      <xdr:col>2</xdr:col>
      <xdr:colOff>533400</xdr:colOff>
      <xdr:row>12</xdr:row>
      <xdr:rowOff>114300</xdr:rowOff>
    </xdr:to>
    <xdr:grpSp>
      <xdr:nvGrpSpPr>
        <xdr:cNvPr id="3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3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24</xdr:row>
      <xdr:rowOff>76200</xdr:rowOff>
    </xdr:from>
    <xdr:to>
      <xdr:col>2</xdr:col>
      <xdr:colOff>533400</xdr:colOff>
      <xdr:row>24</xdr:row>
      <xdr:rowOff>114300</xdr:rowOff>
    </xdr:to>
    <xdr:grpSp>
      <xdr:nvGrpSpPr>
        <xdr:cNvPr id="3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3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27</xdr:row>
      <xdr:rowOff>76200</xdr:rowOff>
    </xdr:from>
    <xdr:to>
      <xdr:col>2</xdr:col>
      <xdr:colOff>533400</xdr:colOff>
      <xdr:row>27</xdr:row>
      <xdr:rowOff>114300</xdr:rowOff>
    </xdr:to>
    <xdr:grpSp>
      <xdr:nvGrpSpPr>
        <xdr:cNvPr id="3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3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36</xdr:row>
      <xdr:rowOff>76200</xdr:rowOff>
    </xdr:from>
    <xdr:to>
      <xdr:col>2</xdr:col>
      <xdr:colOff>533400</xdr:colOff>
      <xdr:row>36</xdr:row>
      <xdr:rowOff>114300</xdr:rowOff>
    </xdr:to>
    <xdr:grpSp>
      <xdr:nvGrpSpPr>
        <xdr:cNvPr id="4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4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36</xdr:row>
      <xdr:rowOff>76200</xdr:rowOff>
    </xdr:from>
    <xdr:to>
      <xdr:col>3</xdr:col>
      <xdr:colOff>533400</xdr:colOff>
      <xdr:row>36</xdr:row>
      <xdr:rowOff>114300</xdr:rowOff>
    </xdr:to>
    <xdr:grpSp>
      <xdr:nvGrpSpPr>
        <xdr:cNvPr id="4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4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36</xdr:row>
      <xdr:rowOff>76200</xdr:rowOff>
    </xdr:from>
    <xdr:to>
      <xdr:col>4</xdr:col>
      <xdr:colOff>533400</xdr:colOff>
      <xdr:row>36</xdr:row>
      <xdr:rowOff>114300</xdr:rowOff>
    </xdr:to>
    <xdr:grpSp>
      <xdr:nvGrpSpPr>
        <xdr:cNvPr id="4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4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36</xdr:row>
      <xdr:rowOff>76200</xdr:rowOff>
    </xdr:from>
    <xdr:to>
      <xdr:col>8</xdr:col>
      <xdr:colOff>533400</xdr:colOff>
      <xdr:row>36</xdr:row>
      <xdr:rowOff>114300</xdr:rowOff>
    </xdr:to>
    <xdr:grpSp>
      <xdr:nvGrpSpPr>
        <xdr:cNvPr id="4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4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36</xdr:row>
      <xdr:rowOff>76200</xdr:rowOff>
    </xdr:from>
    <xdr:to>
      <xdr:col>9</xdr:col>
      <xdr:colOff>533400</xdr:colOff>
      <xdr:row>36</xdr:row>
      <xdr:rowOff>114300</xdr:rowOff>
    </xdr:to>
    <xdr:grpSp>
      <xdr:nvGrpSpPr>
        <xdr:cNvPr id="4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4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27</xdr:row>
      <xdr:rowOff>76200</xdr:rowOff>
    </xdr:from>
    <xdr:to>
      <xdr:col>3</xdr:col>
      <xdr:colOff>533400</xdr:colOff>
      <xdr:row>27</xdr:row>
      <xdr:rowOff>114300</xdr:rowOff>
    </xdr:to>
    <xdr:grpSp>
      <xdr:nvGrpSpPr>
        <xdr:cNvPr id="5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5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27</xdr:row>
      <xdr:rowOff>76200</xdr:rowOff>
    </xdr:from>
    <xdr:to>
      <xdr:col>4</xdr:col>
      <xdr:colOff>533400</xdr:colOff>
      <xdr:row>27</xdr:row>
      <xdr:rowOff>114300</xdr:rowOff>
    </xdr:to>
    <xdr:grpSp>
      <xdr:nvGrpSpPr>
        <xdr:cNvPr id="5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5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27</xdr:row>
      <xdr:rowOff>76200</xdr:rowOff>
    </xdr:from>
    <xdr:to>
      <xdr:col>8</xdr:col>
      <xdr:colOff>533400</xdr:colOff>
      <xdr:row>27</xdr:row>
      <xdr:rowOff>114300</xdr:rowOff>
    </xdr:to>
    <xdr:grpSp>
      <xdr:nvGrpSpPr>
        <xdr:cNvPr id="5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5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24</xdr:row>
      <xdr:rowOff>76200</xdr:rowOff>
    </xdr:from>
    <xdr:to>
      <xdr:col>3</xdr:col>
      <xdr:colOff>533400</xdr:colOff>
      <xdr:row>24</xdr:row>
      <xdr:rowOff>114300</xdr:rowOff>
    </xdr:to>
    <xdr:grpSp>
      <xdr:nvGrpSpPr>
        <xdr:cNvPr id="5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5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24</xdr:row>
      <xdr:rowOff>76200</xdr:rowOff>
    </xdr:from>
    <xdr:to>
      <xdr:col>4</xdr:col>
      <xdr:colOff>533400</xdr:colOff>
      <xdr:row>24</xdr:row>
      <xdr:rowOff>114300</xdr:rowOff>
    </xdr:to>
    <xdr:grpSp>
      <xdr:nvGrpSpPr>
        <xdr:cNvPr id="5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5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12</xdr:row>
      <xdr:rowOff>76200</xdr:rowOff>
    </xdr:from>
    <xdr:to>
      <xdr:col>3</xdr:col>
      <xdr:colOff>533400</xdr:colOff>
      <xdr:row>12</xdr:row>
      <xdr:rowOff>114300</xdr:rowOff>
    </xdr:to>
    <xdr:grpSp>
      <xdr:nvGrpSpPr>
        <xdr:cNvPr id="6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6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15</xdr:row>
      <xdr:rowOff>76200</xdr:rowOff>
    </xdr:from>
    <xdr:to>
      <xdr:col>12</xdr:col>
      <xdr:colOff>533400</xdr:colOff>
      <xdr:row>15</xdr:row>
      <xdr:rowOff>114300</xdr:rowOff>
    </xdr:to>
    <xdr:grpSp>
      <xdr:nvGrpSpPr>
        <xdr:cNvPr id="6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6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15</xdr:row>
      <xdr:rowOff>76200</xdr:rowOff>
    </xdr:from>
    <xdr:to>
      <xdr:col>9</xdr:col>
      <xdr:colOff>533400</xdr:colOff>
      <xdr:row>15</xdr:row>
      <xdr:rowOff>114300</xdr:rowOff>
    </xdr:to>
    <xdr:grpSp>
      <xdr:nvGrpSpPr>
        <xdr:cNvPr id="6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6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15</xdr:row>
      <xdr:rowOff>76200</xdr:rowOff>
    </xdr:from>
    <xdr:to>
      <xdr:col>2</xdr:col>
      <xdr:colOff>533400</xdr:colOff>
      <xdr:row>15</xdr:row>
      <xdr:rowOff>114300</xdr:rowOff>
    </xdr:to>
    <xdr:grpSp>
      <xdr:nvGrpSpPr>
        <xdr:cNvPr id="6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6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15</xdr:row>
      <xdr:rowOff>76200</xdr:rowOff>
    </xdr:from>
    <xdr:to>
      <xdr:col>3</xdr:col>
      <xdr:colOff>533400</xdr:colOff>
      <xdr:row>15</xdr:row>
      <xdr:rowOff>114300</xdr:rowOff>
    </xdr:to>
    <xdr:grpSp>
      <xdr:nvGrpSpPr>
        <xdr:cNvPr id="6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6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15</xdr:row>
      <xdr:rowOff>76200</xdr:rowOff>
    </xdr:from>
    <xdr:to>
      <xdr:col>4</xdr:col>
      <xdr:colOff>533400</xdr:colOff>
      <xdr:row>15</xdr:row>
      <xdr:rowOff>114300</xdr:rowOff>
    </xdr:to>
    <xdr:grpSp>
      <xdr:nvGrpSpPr>
        <xdr:cNvPr id="7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7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18</xdr:row>
      <xdr:rowOff>76200</xdr:rowOff>
    </xdr:from>
    <xdr:to>
      <xdr:col>12</xdr:col>
      <xdr:colOff>533400</xdr:colOff>
      <xdr:row>18</xdr:row>
      <xdr:rowOff>114300</xdr:rowOff>
    </xdr:to>
    <xdr:grpSp>
      <xdr:nvGrpSpPr>
        <xdr:cNvPr id="7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7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18</xdr:row>
      <xdr:rowOff>76200</xdr:rowOff>
    </xdr:from>
    <xdr:to>
      <xdr:col>9</xdr:col>
      <xdr:colOff>533400</xdr:colOff>
      <xdr:row>18</xdr:row>
      <xdr:rowOff>114300</xdr:rowOff>
    </xdr:to>
    <xdr:grpSp>
      <xdr:nvGrpSpPr>
        <xdr:cNvPr id="7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7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18</xdr:row>
      <xdr:rowOff>76200</xdr:rowOff>
    </xdr:from>
    <xdr:to>
      <xdr:col>2</xdr:col>
      <xdr:colOff>533400</xdr:colOff>
      <xdr:row>18</xdr:row>
      <xdr:rowOff>114300</xdr:rowOff>
    </xdr:to>
    <xdr:grpSp>
      <xdr:nvGrpSpPr>
        <xdr:cNvPr id="7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7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18</xdr:row>
      <xdr:rowOff>76200</xdr:rowOff>
    </xdr:from>
    <xdr:to>
      <xdr:col>3</xdr:col>
      <xdr:colOff>533400</xdr:colOff>
      <xdr:row>18</xdr:row>
      <xdr:rowOff>114300</xdr:rowOff>
    </xdr:to>
    <xdr:grpSp>
      <xdr:nvGrpSpPr>
        <xdr:cNvPr id="7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7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18</xdr:row>
      <xdr:rowOff>76200</xdr:rowOff>
    </xdr:from>
    <xdr:to>
      <xdr:col>4</xdr:col>
      <xdr:colOff>533400</xdr:colOff>
      <xdr:row>18</xdr:row>
      <xdr:rowOff>114300</xdr:rowOff>
    </xdr:to>
    <xdr:grpSp>
      <xdr:nvGrpSpPr>
        <xdr:cNvPr id="8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8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21</xdr:row>
      <xdr:rowOff>76200</xdr:rowOff>
    </xdr:from>
    <xdr:to>
      <xdr:col>12</xdr:col>
      <xdr:colOff>533400</xdr:colOff>
      <xdr:row>21</xdr:row>
      <xdr:rowOff>114300</xdr:rowOff>
    </xdr:to>
    <xdr:grpSp>
      <xdr:nvGrpSpPr>
        <xdr:cNvPr id="8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8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21</xdr:row>
      <xdr:rowOff>76200</xdr:rowOff>
    </xdr:from>
    <xdr:to>
      <xdr:col>9</xdr:col>
      <xdr:colOff>533400</xdr:colOff>
      <xdr:row>21</xdr:row>
      <xdr:rowOff>114300</xdr:rowOff>
    </xdr:to>
    <xdr:grpSp>
      <xdr:nvGrpSpPr>
        <xdr:cNvPr id="8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8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21</xdr:row>
      <xdr:rowOff>76200</xdr:rowOff>
    </xdr:from>
    <xdr:to>
      <xdr:col>2</xdr:col>
      <xdr:colOff>533400</xdr:colOff>
      <xdr:row>21</xdr:row>
      <xdr:rowOff>114300</xdr:rowOff>
    </xdr:to>
    <xdr:grpSp>
      <xdr:nvGrpSpPr>
        <xdr:cNvPr id="8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8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21</xdr:row>
      <xdr:rowOff>76200</xdr:rowOff>
    </xdr:from>
    <xdr:to>
      <xdr:col>3</xdr:col>
      <xdr:colOff>533400</xdr:colOff>
      <xdr:row>21</xdr:row>
      <xdr:rowOff>114300</xdr:rowOff>
    </xdr:to>
    <xdr:grpSp>
      <xdr:nvGrpSpPr>
        <xdr:cNvPr id="8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8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21</xdr:row>
      <xdr:rowOff>76200</xdr:rowOff>
    </xdr:from>
    <xdr:to>
      <xdr:col>4</xdr:col>
      <xdr:colOff>533400</xdr:colOff>
      <xdr:row>21</xdr:row>
      <xdr:rowOff>114300</xdr:rowOff>
    </xdr:to>
    <xdr:grpSp>
      <xdr:nvGrpSpPr>
        <xdr:cNvPr id="9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9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6</xdr:row>
      <xdr:rowOff>76200</xdr:rowOff>
    </xdr:from>
    <xdr:to>
      <xdr:col>5</xdr:col>
      <xdr:colOff>533400</xdr:colOff>
      <xdr:row>6</xdr:row>
      <xdr:rowOff>114300</xdr:rowOff>
    </xdr:to>
    <xdr:grpSp>
      <xdr:nvGrpSpPr>
        <xdr:cNvPr id="9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9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6</xdr:row>
      <xdr:rowOff>76200</xdr:rowOff>
    </xdr:from>
    <xdr:to>
      <xdr:col>6</xdr:col>
      <xdr:colOff>533400</xdr:colOff>
      <xdr:row>6</xdr:row>
      <xdr:rowOff>114300</xdr:rowOff>
    </xdr:to>
    <xdr:grpSp>
      <xdr:nvGrpSpPr>
        <xdr:cNvPr id="9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9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6</xdr:row>
      <xdr:rowOff>76200</xdr:rowOff>
    </xdr:from>
    <xdr:to>
      <xdr:col>7</xdr:col>
      <xdr:colOff>533400</xdr:colOff>
      <xdr:row>6</xdr:row>
      <xdr:rowOff>114300</xdr:rowOff>
    </xdr:to>
    <xdr:grpSp>
      <xdr:nvGrpSpPr>
        <xdr:cNvPr id="9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9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9</xdr:row>
      <xdr:rowOff>76200</xdr:rowOff>
    </xdr:from>
    <xdr:to>
      <xdr:col>5</xdr:col>
      <xdr:colOff>533400</xdr:colOff>
      <xdr:row>9</xdr:row>
      <xdr:rowOff>114300</xdr:rowOff>
    </xdr:to>
    <xdr:grpSp>
      <xdr:nvGrpSpPr>
        <xdr:cNvPr id="9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9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9</xdr:row>
      <xdr:rowOff>76200</xdr:rowOff>
    </xdr:from>
    <xdr:to>
      <xdr:col>6</xdr:col>
      <xdr:colOff>533400</xdr:colOff>
      <xdr:row>9</xdr:row>
      <xdr:rowOff>114300</xdr:rowOff>
    </xdr:to>
    <xdr:grpSp>
      <xdr:nvGrpSpPr>
        <xdr:cNvPr id="10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0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9</xdr:row>
      <xdr:rowOff>76200</xdr:rowOff>
    </xdr:from>
    <xdr:to>
      <xdr:col>7</xdr:col>
      <xdr:colOff>533400</xdr:colOff>
      <xdr:row>9</xdr:row>
      <xdr:rowOff>114300</xdr:rowOff>
    </xdr:to>
    <xdr:grpSp>
      <xdr:nvGrpSpPr>
        <xdr:cNvPr id="10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0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15</xdr:row>
      <xdr:rowOff>76200</xdr:rowOff>
    </xdr:from>
    <xdr:to>
      <xdr:col>6</xdr:col>
      <xdr:colOff>533400</xdr:colOff>
      <xdr:row>15</xdr:row>
      <xdr:rowOff>114300</xdr:rowOff>
    </xdr:to>
    <xdr:grpSp>
      <xdr:nvGrpSpPr>
        <xdr:cNvPr id="10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0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15</xdr:row>
      <xdr:rowOff>76200</xdr:rowOff>
    </xdr:from>
    <xdr:to>
      <xdr:col>7</xdr:col>
      <xdr:colOff>533400</xdr:colOff>
      <xdr:row>15</xdr:row>
      <xdr:rowOff>114300</xdr:rowOff>
    </xdr:to>
    <xdr:grpSp>
      <xdr:nvGrpSpPr>
        <xdr:cNvPr id="10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0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15</xdr:row>
      <xdr:rowOff>76200</xdr:rowOff>
    </xdr:from>
    <xdr:to>
      <xdr:col>8</xdr:col>
      <xdr:colOff>533400</xdr:colOff>
      <xdr:row>15</xdr:row>
      <xdr:rowOff>114300</xdr:rowOff>
    </xdr:to>
    <xdr:grpSp>
      <xdr:nvGrpSpPr>
        <xdr:cNvPr id="10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0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12</xdr:row>
      <xdr:rowOff>76200</xdr:rowOff>
    </xdr:from>
    <xdr:to>
      <xdr:col>5</xdr:col>
      <xdr:colOff>533400</xdr:colOff>
      <xdr:row>12</xdr:row>
      <xdr:rowOff>114300</xdr:rowOff>
    </xdr:to>
    <xdr:grpSp>
      <xdr:nvGrpSpPr>
        <xdr:cNvPr id="11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1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12</xdr:row>
      <xdr:rowOff>76200</xdr:rowOff>
    </xdr:from>
    <xdr:to>
      <xdr:col>6</xdr:col>
      <xdr:colOff>533400</xdr:colOff>
      <xdr:row>12</xdr:row>
      <xdr:rowOff>114300</xdr:rowOff>
    </xdr:to>
    <xdr:grpSp>
      <xdr:nvGrpSpPr>
        <xdr:cNvPr id="11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1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12</xdr:row>
      <xdr:rowOff>76200</xdr:rowOff>
    </xdr:from>
    <xdr:to>
      <xdr:col>7</xdr:col>
      <xdr:colOff>533400</xdr:colOff>
      <xdr:row>12</xdr:row>
      <xdr:rowOff>114300</xdr:rowOff>
    </xdr:to>
    <xdr:grpSp>
      <xdr:nvGrpSpPr>
        <xdr:cNvPr id="11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1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18</xdr:row>
      <xdr:rowOff>76200</xdr:rowOff>
    </xdr:from>
    <xdr:to>
      <xdr:col>8</xdr:col>
      <xdr:colOff>533400</xdr:colOff>
      <xdr:row>18</xdr:row>
      <xdr:rowOff>114300</xdr:rowOff>
    </xdr:to>
    <xdr:grpSp>
      <xdr:nvGrpSpPr>
        <xdr:cNvPr id="11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1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18</xdr:row>
      <xdr:rowOff>76200</xdr:rowOff>
    </xdr:from>
    <xdr:to>
      <xdr:col>7</xdr:col>
      <xdr:colOff>533400</xdr:colOff>
      <xdr:row>18</xdr:row>
      <xdr:rowOff>114300</xdr:rowOff>
    </xdr:to>
    <xdr:grpSp>
      <xdr:nvGrpSpPr>
        <xdr:cNvPr id="11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1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18</xdr:row>
      <xdr:rowOff>76200</xdr:rowOff>
    </xdr:from>
    <xdr:to>
      <xdr:col>5</xdr:col>
      <xdr:colOff>533400</xdr:colOff>
      <xdr:row>18</xdr:row>
      <xdr:rowOff>114300</xdr:rowOff>
    </xdr:to>
    <xdr:grpSp>
      <xdr:nvGrpSpPr>
        <xdr:cNvPr id="12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2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21</xdr:row>
      <xdr:rowOff>76200</xdr:rowOff>
    </xdr:from>
    <xdr:to>
      <xdr:col>5</xdr:col>
      <xdr:colOff>533400</xdr:colOff>
      <xdr:row>21</xdr:row>
      <xdr:rowOff>114300</xdr:rowOff>
    </xdr:to>
    <xdr:grpSp>
      <xdr:nvGrpSpPr>
        <xdr:cNvPr id="12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2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24</xdr:row>
      <xdr:rowOff>76200</xdr:rowOff>
    </xdr:from>
    <xdr:to>
      <xdr:col>5</xdr:col>
      <xdr:colOff>533400</xdr:colOff>
      <xdr:row>24</xdr:row>
      <xdr:rowOff>114300</xdr:rowOff>
    </xdr:to>
    <xdr:grpSp>
      <xdr:nvGrpSpPr>
        <xdr:cNvPr id="12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2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27</xdr:row>
      <xdr:rowOff>76200</xdr:rowOff>
    </xdr:from>
    <xdr:to>
      <xdr:col>5</xdr:col>
      <xdr:colOff>533400</xdr:colOff>
      <xdr:row>27</xdr:row>
      <xdr:rowOff>114300</xdr:rowOff>
    </xdr:to>
    <xdr:grpSp>
      <xdr:nvGrpSpPr>
        <xdr:cNvPr id="12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2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36</xdr:row>
      <xdr:rowOff>76200</xdr:rowOff>
    </xdr:from>
    <xdr:to>
      <xdr:col>5</xdr:col>
      <xdr:colOff>533400</xdr:colOff>
      <xdr:row>36</xdr:row>
      <xdr:rowOff>114300</xdr:rowOff>
    </xdr:to>
    <xdr:grpSp>
      <xdr:nvGrpSpPr>
        <xdr:cNvPr id="12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2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36</xdr:row>
      <xdr:rowOff>76200</xdr:rowOff>
    </xdr:from>
    <xdr:to>
      <xdr:col>5</xdr:col>
      <xdr:colOff>533400</xdr:colOff>
      <xdr:row>36</xdr:row>
      <xdr:rowOff>114300</xdr:rowOff>
    </xdr:to>
    <xdr:grpSp>
      <xdr:nvGrpSpPr>
        <xdr:cNvPr id="13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3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36</xdr:row>
      <xdr:rowOff>76200</xdr:rowOff>
    </xdr:from>
    <xdr:to>
      <xdr:col>6</xdr:col>
      <xdr:colOff>533400</xdr:colOff>
      <xdr:row>36</xdr:row>
      <xdr:rowOff>114300</xdr:rowOff>
    </xdr:to>
    <xdr:grpSp>
      <xdr:nvGrpSpPr>
        <xdr:cNvPr id="13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3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36</xdr:row>
      <xdr:rowOff>76200</xdr:rowOff>
    </xdr:from>
    <xdr:to>
      <xdr:col>6</xdr:col>
      <xdr:colOff>533400</xdr:colOff>
      <xdr:row>36</xdr:row>
      <xdr:rowOff>114300</xdr:rowOff>
    </xdr:to>
    <xdr:grpSp>
      <xdr:nvGrpSpPr>
        <xdr:cNvPr id="13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3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36</xdr:row>
      <xdr:rowOff>76200</xdr:rowOff>
    </xdr:from>
    <xdr:to>
      <xdr:col>7</xdr:col>
      <xdr:colOff>533400</xdr:colOff>
      <xdr:row>36</xdr:row>
      <xdr:rowOff>114300</xdr:rowOff>
    </xdr:to>
    <xdr:grpSp>
      <xdr:nvGrpSpPr>
        <xdr:cNvPr id="13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3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36</xdr:row>
      <xdr:rowOff>76200</xdr:rowOff>
    </xdr:from>
    <xdr:to>
      <xdr:col>7</xdr:col>
      <xdr:colOff>533400</xdr:colOff>
      <xdr:row>36</xdr:row>
      <xdr:rowOff>114300</xdr:rowOff>
    </xdr:to>
    <xdr:grpSp>
      <xdr:nvGrpSpPr>
        <xdr:cNvPr id="13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3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27</xdr:row>
      <xdr:rowOff>76200</xdr:rowOff>
    </xdr:from>
    <xdr:to>
      <xdr:col>6</xdr:col>
      <xdr:colOff>533400</xdr:colOff>
      <xdr:row>27</xdr:row>
      <xdr:rowOff>114300</xdr:rowOff>
    </xdr:to>
    <xdr:grpSp>
      <xdr:nvGrpSpPr>
        <xdr:cNvPr id="14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4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27</xdr:row>
      <xdr:rowOff>76200</xdr:rowOff>
    </xdr:from>
    <xdr:to>
      <xdr:col>7</xdr:col>
      <xdr:colOff>533400</xdr:colOff>
      <xdr:row>27</xdr:row>
      <xdr:rowOff>114300</xdr:rowOff>
    </xdr:to>
    <xdr:grpSp>
      <xdr:nvGrpSpPr>
        <xdr:cNvPr id="14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4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24</xdr:row>
      <xdr:rowOff>76200</xdr:rowOff>
    </xdr:from>
    <xdr:to>
      <xdr:col>6</xdr:col>
      <xdr:colOff>533400</xdr:colOff>
      <xdr:row>24</xdr:row>
      <xdr:rowOff>114300</xdr:rowOff>
    </xdr:to>
    <xdr:grpSp>
      <xdr:nvGrpSpPr>
        <xdr:cNvPr id="14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4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24</xdr:row>
      <xdr:rowOff>76200</xdr:rowOff>
    </xdr:from>
    <xdr:to>
      <xdr:col>7</xdr:col>
      <xdr:colOff>533400</xdr:colOff>
      <xdr:row>24</xdr:row>
      <xdr:rowOff>114300</xdr:rowOff>
    </xdr:to>
    <xdr:grpSp>
      <xdr:nvGrpSpPr>
        <xdr:cNvPr id="14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4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21</xdr:row>
      <xdr:rowOff>76200</xdr:rowOff>
    </xdr:from>
    <xdr:to>
      <xdr:col>6</xdr:col>
      <xdr:colOff>533400</xdr:colOff>
      <xdr:row>21</xdr:row>
      <xdr:rowOff>114300</xdr:rowOff>
    </xdr:to>
    <xdr:grpSp>
      <xdr:nvGrpSpPr>
        <xdr:cNvPr id="14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4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21</xdr:row>
      <xdr:rowOff>76200</xdr:rowOff>
    </xdr:from>
    <xdr:to>
      <xdr:col>8</xdr:col>
      <xdr:colOff>533400</xdr:colOff>
      <xdr:row>21</xdr:row>
      <xdr:rowOff>114300</xdr:rowOff>
    </xdr:to>
    <xdr:grpSp>
      <xdr:nvGrpSpPr>
        <xdr:cNvPr id="15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5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6</xdr:row>
      <xdr:rowOff>76200</xdr:rowOff>
    </xdr:from>
    <xdr:to>
      <xdr:col>10</xdr:col>
      <xdr:colOff>533400</xdr:colOff>
      <xdr:row>6</xdr:row>
      <xdr:rowOff>114300</xdr:rowOff>
    </xdr:to>
    <xdr:grpSp>
      <xdr:nvGrpSpPr>
        <xdr:cNvPr id="15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5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6</xdr:row>
      <xdr:rowOff>76200</xdr:rowOff>
    </xdr:from>
    <xdr:to>
      <xdr:col>11</xdr:col>
      <xdr:colOff>533400</xdr:colOff>
      <xdr:row>6</xdr:row>
      <xdr:rowOff>114300</xdr:rowOff>
    </xdr:to>
    <xdr:grpSp>
      <xdr:nvGrpSpPr>
        <xdr:cNvPr id="15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5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9</xdr:row>
      <xdr:rowOff>76200</xdr:rowOff>
    </xdr:from>
    <xdr:to>
      <xdr:col>10</xdr:col>
      <xdr:colOff>533400</xdr:colOff>
      <xdr:row>9</xdr:row>
      <xdr:rowOff>114300</xdr:rowOff>
    </xdr:to>
    <xdr:grpSp>
      <xdr:nvGrpSpPr>
        <xdr:cNvPr id="15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5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9</xdr:row>
      <xdr:rowOff>76200</xdr:rowOff>
    </xdr:from>
    <xdr:to>
      <xdr:col>11</xdr:col>
      <xdr:colOff>533400</xdr:colOff>
      <xdr:row>9</xdr:row>
      <xdr:rowOff>114300</xdr:rowOff>
    </xdr:to>
    <xdr:grpSp>
      <xdr:nvGrpSpPr>
        <xdr:cNvPr id="15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5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12</xdr:row>
      <xdr:rowOff>76200</xdr:rowOff>
    </xdr:from>
    <xdr:to>
      <xdr:col>10</xdr:col>
      <xdr:colOff>533400</xdr:colOff>
      <xdr:row>12</xdr:row>
      <xdr:rowOff>114300</xdr:rowOff>
    </xdr:to>
    <xdr:grpSp>
      <xdr:nvGrpSpPr>
        <xdr:cNvPr id="16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6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12</xdr:row>
      <xdr:rowOff>76200</xdr:rowOff>
    </xdr:from>
    <xdr:to>
      <xdr:col>11</xdr:col>
      <xdr:colOff>533400</xdr:colOff>
      <xdr:row>12</xdr:row>
      <xdr:rowOff>114300</xdr:rowOff>
    </xdr:to>
    <xdr:grpSp>
      <xdr:nvGrpSpPr>
        <xdr:cNvPr id="16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6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15</xdr:row>
      <xdr:rowOff>76200</xdr:rowOff>
    </xdr:from>
    <xdr:to>
      <xdr:col>10</xdr:col>
      <xdr:colOff>533400</xdr:colOff>
      <xdr:row>15</xdr:row>
      <xdr:rowOff>114300</xdr:rowOff>
    </xdr:to>
    <xdr:grpSp>
      <xdr:nvGrpSpPr>
        <xdr:cNvPr id="16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6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15</xdr:row>
      <xdr:rowOff>76200</xdr:rowOff>
    </xdr:from>
    <xdr:to>
      <xdr:col>11</xdr:col>
      <xdr:colOff>533400</xdr:colOff>
      <xdr:row>15</xdr:row>
      <xdr:rowOff>114300</xdr:rowOff>
    </xdr:to>
    <xdr:grpSp>
      <xdr:nvGrpSpPr>
        <xdr:cNvPr id="16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6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18</xdr:row>
      <xdr:rowOff>76200</xdr:rowOff>
    </xdr:from>
    <xdr:to>
      <xdr:col>10</xdr:col>
      <xdr:colOff>533400</xdr:colOff>
      <xdr:row>18</xdr:row>
      <xdr:rowOff>114300</xdr:rowOff>
    </xdr:to>
    <xdr:grpSp>
      <xdr:nvGrpSpPr>
        <xdr:cNvPr id="16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6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18</xdr:row>
      <xdr:rowOff>76200</xdr:rowOff>
    </xdr:from>
    <xdr:to>
      <xdr:col>11</xdr:col>
      <xdr:colOff>533400</xdr:colOff>
      <xdr:row>18</xdr:row>
      <xdr:rowOff>114300</xdr:rowOff>
    </xdr:to>
    <xdr:grpSp>
      <xdr:nvGrpSpPr>
        <xdr:cNvPr id="17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7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21</xdr:row>
      <xdr:rowOff>76200</xdr:rowOff>
    </xdr:from>
    <xdr:to>
      <xdr:col>10</xdr:col>
      <xdr:colOff>533400</xdr:colOff>
      <xdr:row>21</xdr:row>
      <xdr:rowOff>114300</xdr:rowOff>
    </xdr:to>
    <xdr:grpSp>
      <xdr:nvGrpSpPr>
        <xdr:cNvPr id="17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7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21</xdr:row>
      <xdr:rowOff>76200</xdr:rowOff>
    </xdr:from>
    <xdr:to>
      <xdr:col>11</xdr:col>
      <xdr:colOff>533400</xdr:colOff>
      <xdr:row>21</xdr:row>
      <xdr:rowOff>114300</xdr:rowOff>
    </xdr:to>
    <xdr:grpSp>
      <xdr:nvGrpSpPr>
        <xdr:cNvPr id="17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7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30</xdr:row>
      <xdr:rowOff>76200</xdr:rowOff>
    </xdr:from>
    <xdr:to>
      <xdr:col>2</xdr:col>
      <xdr:colOff>533400</xdr:colOff>
      <xdr:row>30</xdr:row>
      <xdr:rowOff>114300</xdr:rowOff>
    </xdr:to>
    <xdr:grpSp>
      <xdr:nvGrpSpPr>
        <xdr:cNvPr id="17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7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30</xdr:row>
      <xdr:rowOff>76200</xdr:rowOff>
    </xdr:from>
    <xdr:to>
      <xdr:col>3</xdr:col>
      <xdr:colOff>533400</xdr:colOff>
      <xdr:row>30</xdr:row>
      <xdr:rowOff>114300</xdr:rowOff>
    </xdr:to>
    <xdr:grpSp>
      <xdr:nvGrpSpPr>
        <xdr:cNvPr id="17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7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30</xdr:row>
      <xdr:rowOff>76200</xdr:rowOff>
    </xdr:from>
    <xdr:to>
      <xdr:col>4</xdr:col>
      <xdr:colOff>533400</xdr:colOff>
      <xdr:row>30</xdr:row>
      <xdr:rowOff>114300</xdr:rowOff>
    </xdr:to>
    <xdr:grpSp>
      <xdr:nvGrpSpPr>
        <xdr:cNvPr id="18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8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30</xdr:row>
      <xdr:rowOff>76200</xdr:rowOff>
    </xdr:from>
    <xdr:to>
      <xdr:col>8</xdr:col>
      <xdr:colOff>533400</xdr:colOff>
      <xdr:row>30</xdr:row>
      <xdr:rowOff>114300</xdr:rowOff>
    </xdr:to>
    <xdr:grpSp>
      <xdr:nvGrpSpPr>
        <xdr:cNvPr id="18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8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30</xdr:row>
      <xdr:rowOff>76200</xdr:rowOff>
    </xdr:from>
    <xdr:to>
      <xdr:col>5</xdr:col>
      <xdr:colOff>533400</xdr:colOff>
      <xdr:row>30</xdr:row>
      <xdr:rowOff>114300</xdr:rowOff>
    </xdr:to>
    <xdr:grpSp>
      <xdr:nvGrpSpPr>
        <xdr:cNvPr id="18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8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30</xdr:row>
      <xdr:rowOff>76200</xdr:rowOff>
    </xdr:from>
    <xdr:to>
      <xdr:col>6</xdr:col>
      <xdr:colOff>533400</xdr:colOff>
      <xdr:row>30</xdr:row>
      <xdr:rowOff>114300</xdr:rowOff>
    </xdr:to>
    <xdr:grpSp>
      <xdr:nvGrpSpPr>
        <xdr:cNvPr id="18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8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30</xdr:row>
      <xdr:rowOff>76200</xdr:rowOff>
    </xdr:from>
    <xdr:to>
      <xdr:col>7</xdr:col>
      <xdr:colOff>533400</xdr:colOff>
      <xdr:row>30</xdr:row>
      <xdr:rowOff>114300</xdr:rowOff>
    </xdr:to>
    <xdr:grpSp>
      <xdr:nvGrpSpPr>
        <xdr:cNvPr id="18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8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</xdr:col>
      <xdr:colOff>38100</xdr:colOff>
      <xdr:row>33</xdr:row>
      <xdr:rowOff>76200</xdr:rowOff>
    </xdr:from>
    <xdr:to>
      <xdr:col>2</xdr:col>
      <xdr:colOff>533400</xdr:colOff>
      <xdr:row>33</xdr:row>
      <xdr:rowOff>114300</xdr:rowOff>
    </xdr:to>
    <xdr:grpSp>
      <xdr:nvGrpSpPr>
        <xdr:cNvPr id="19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9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3</xdr:col>
      <xdr:colOff>38100</xdr:colOff>
      <xdr:row>33</xdr:row>
      <xdr:rowOff>76200</xdr:rowOff>
    </xdr:from>
    <xdr:to>
      <xdr:col>3</xdr:col>
      <xdr:colOff>533400</xdr:colOff>
      <xdr:row>33</xdr:row>
      <xdr:rowOff>114300</xdr:rowOff>
    </xdr:to>
    <xdr:grpSp>
      <xdr:nvGrpSpPr>
        <xdr:cNvPr id="19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9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4</xdr:col>
      <xdr:colOff>38100</xdr:colOff>
      <xdr:row>33</xdr:row>
      <xdr:rowOff>76200</xdr:rowOff>
    </xdr:from>
    <xdr:to>
      <xdr:col>4</xdr:col>
      <xdr:colOff>533400</xdr:colOff>
      <xdr:row>33</xdr:row>
      <xdr:rowOff>114300</xdr:rowOff>
    </xdr:to>
    <xdr:grpSp>
      <xdr:nvGrpSpPr>
        <xdr:cNvPr id="19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9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8</xdr:col>
      <xdr:colOff>38100</xdr:colOff>
      <xdr:row>33</xdr:row>
      <xdr:rowOff>76200</xdr:rowOff>
    </xdr:from>
    <xdr:to>
      <xdr:col>8</xdr:col>
      <xdr:colOff>533400</xdr:colOff>
      <xdr:row>33</xdr:row>
      <xdr:rowOff>114300</xdr:rowOff>
    </xdr:to>
    <xdr:grpSp>
      <xdr:nvGrpSpPr>
        <xdr:cNvPr id="19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9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5</xdr:col>
      <xdr:colOff>38100</xdr:colOff>
      <xdr:row>33</xdr:row>
      <xdr:rowOff>76200</xdr:rowOff>
    </xdr:from>
    <xdr:to>
      <xdr:col>5</xdr:col>
      <xdr:colOff>533400</xdr:colOff>
      <xdr:row>33</xdr:row>
      <xdr:rowOff>114300</xdr:rowOff>
    </xdr:to>
    <xdr:grpSp>
      <xdr:nvGrpSpPr>
        <xdr:cNvPr id="19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19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6</xdr:col>
      <xdr:colOff>38100</xdr:colOff>
      <xdr:row>33</xdr:row>
      <xdr:rowOff>76200</xdr:rowOff>
    </xdr:from>
    <xdr:to>
      <xdr:col>6</xdr:col>
      <xdr:colOff>533400</xdr:colOff>
      <xdr:row>33</xdr:row>
      <xdr:rowOff>114300</xdr:rowOff>
    </xdr:to>
    <xdr:grpSp>
      <xdr:nvGrpSpPr>
        <xdr:cNvPr id="20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0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7</xdr:col>
      <xdr:colOff>38100</xdr:colOff>
      <xdr:row>33</xdr:row>
      <xdr:rowOff>76200</xdr:rowOff>
    </xdr:from>
    <xdr:to>
      <xdr:col>7</xdr:col>
      <xdr:colOff>533400</xdr:colOff>
      <xdr:row>33</xdr:row>
      <xdr:rowOff>114300</xdr:rowOff>
    </xdr:to>
    <xdr:grpSp>
      <xdr:nvGrpSpPr>
        <xdr:cNvPr id="20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0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24</xdr:row>
      <xdr:rowOff>76200</xdr:rowOff>
    </xdr:from>
    <xdr:to>
      <xdr:col>10</xdr:col>
      <xdr:colOff>533400</xdr:colOff>
      <xdr:row>24</xdr:row>
      <xdr:rowOff>114300</xdr:rowOff>
    </xdr:to>
    <xdr:grpSp>
      <xdr:nvGrpSpPr>
        <xdr:cNvPr id="20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0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30</xdr:row>
      <xdr:rowOff>76200</xdr:rowOff>
    </xdr:from>
    <xdr:to>
      <xdr:col>12</xdr:col>
      <xdr:colOff>533400</xdr:colOff>
      <xdr:row>30</xdr:row>
      <xdr:rowOff>114300</xdr:rowOff>
    </xdr:to>
    <xdr:grpSp>
      <xdr:nvGrpSpPr>
        <xdr:cNvPr id="20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0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12</xdr:col>
      <xdr:colOff>38100</xdr:colOff>
      <xdr:row>33</xdr:row>
      <xdr:rowOff>76200</xdr:rowOff>
    </xdr:from>
    <xdr:to>
      <xdr:col>12</xdr:col>
      <xdr:colOff>533400</xdr:colOff>
      <xdr:row>33</xdr:row>
      <xdr:rowOff>114300</xdr:rowOff>
    </xdr:to>
    <xdr:grpSp>
      <xdr:nvGrpSpPr>
        <xdr:cNvPr id="20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0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24</xdr:row>
      <xdr:rowOff>76200</xdr:rowOff>
    </xdr:from>
    <xdr:to>
      <xdr:col>11</xdr:col>
      <xdr:colOff>533400</xdr:colOff>
      <xdr:row>24</xdr:row>
      <xdr:rowOff>114300</xdr:rowOff>
    </xdr:to>
    <xdr:grpSp>
      <xdr:nvGrpSpPr>
        <xdr:cNvPr id="21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1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27</xdr:row>
      <xdr:rowOff>76200</xdr:rowOff>
    </xdr:from>
    <xdr:to>
      <xdr:col>11</xdr:col>
      <xdr:colOff>533400</xdr:colOff>
      <xdr:row>27</xdr:row>
      <xdr:rowOff>114300</xdr:rowOff>
    </xdr:to>
    <xdr:grpSp>
      <xdr:nvGrpSpPr>
        <xdr:cNvPr id="21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1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30</xdr:row>
      <xdr:rowOff>76200</xdr:rowOff>
    </xdr:from>
    <xdr:to>
      <xdr:col>9</xdr:col>
      <xdr:colOff>533400</xdr:colOff>
      <xdr:row>30</xdr:row>
      <xdr:rowOff>114300</xdr:rowOff>
    </xdr:to>
    <xdr:grpSp>
      <xdr:nvGrpSpPr>
        <xdr:cNvPr id="21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1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9</xdr:col>
      <xdr:colOff>38100</xdr:colOff>
      <xdr:row>33</xdr:row>
      <xdr:rowOff>76200</xdr:rowOff>
    </xdr:from>
    <xdr:to>
      <xdr:col>9</xdr:col>
      <xdr:colOff>533400</xdr:colOff>
      <xdr:row>33</xdr:row>
      <xdr:rowOff>114300</xdr:rowOff>
    </xdr:to>
    <xdr:grpSp>
      <xdr:nvGrpSpPr>
        <xdr:cNvPr id="216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17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33</xdr:row>
      <xdr:rowOff>76200</xdr:rowOff>
    </xdr:from>
    <xdr:to>
      <xdr:col>10</xdr:col>
      <xdr:colOff>533400</xdr:colOff>
      <xdr:row>33</xdr:row>
      <xdr:rowOff>114300</xdr:rowOff>
    </xdr:to>
    <xdr:grpSp>
      <xdr:nvGrpSpPr>
        <xdr:cNvPr id="218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19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27</xdr:row>
      <xdr:rowOff>76200</xdr:rowOff>
    </xdr:from>
    <xdr:to>
      <xdr:col>10</xdr:col>
      <xdr:colOff>533400</xdr:colOff>
      <xdr:row>27</xdr:row>
      <xdr:rowOff>114300</xdr:rowOff>
    </xdr:to>
    <xdr:grpSp>
      <xdr:nvGrpSpPr>
        <xdr:cNvPr id="220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21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11</xdr:col>
      <xdr:colOff>38100</xdr:colOff>
      <xdr:row>30</xdr:row>
      <xdr:rowOff>76200</xdr:rowOff>
    </xdr:from>
    <xdr:to>
      <xdr:col>11</xdr:col>
      <xdr:colOff>533400</xdr:colOff>
      <xdr:row>30</xdr:row>
      <xdr:rowOff>114300</xdr:rowOff>
    </xdr:to>
    <xdr:grpSp>
      <xdr:nvGrpSpPr>
        <xdr:cNvPr id="222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23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10</xdr:col>
      <xdr:colOff>38100</xdr:colOff>
      <xdr:row>36</xdr:row>
      <xdr:rowOff>76200</xdr:rowOff>
    </xdr:from>
    <xdr:to>
      <xdr:col>10</xdr:col>
      <xdr:colOff>533400</xdr:colOff>
      <xdr:row>36</xdr:row>
      <xdr:rowOff>114300</xdr:rowOff>
    </xdr:to>
    <xdr:grpSp>
      <xdr:nvGrpSpPr>
        <xdr:cNvPr id="224" name="Shape 2"/>
        <xdr:cNvGrpSpPr/>
      </xdr:nvGrpSpPr>
      <xdr:grpSpPr>
        <a:xfrm>
          <a:off x="5098350" y="3780000"/>
          <a:ext cx="495299" cy="0"/>
          <a:chOff x="5098350" y="3780000"/>
          <a:chExt cx="495299" cy="0"/>
        </a:xfrm>
      </xdr:grpSpPr>
      <xdr:cxnSp macro="">
        <xdr:nvCxnSpPr>
          <xdr:cNvPr id="225" name="Shape 3"/>
          <xdr:cNvCxnSpPr/>
        </xdr:nvCxnSpPr>
        <xdr:spPr>
          <a:xfrm>
            <a:off x="5098350" y="3780000"/>
            <a:ext cx="495299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14</xdr:col>
      <xdr:colOff>285750</xdr:colOff>
      <xdr:row>0</xdr:row>
      <xdr:rowOff>9525</xdr:rowOff>
    </xdr:from>
    <xdr:to>
      <xdr:col>16</xdr:col>
      <xdr:colOff>0</xdr:colOff>
      <xdr:row>3</xdr:row>
      <xdr:rowOff>95250</xdr:rowOff>
    </xdr:to>
    <xdr:pic>
      <xdr:nvPicPr>
        <xdr:cNvPr id="226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81050" cy="8667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7.5546875" customWidth="1"/>
    <col min="2" max="2" width="5.33203125" customWidth="1"/>
    <col min="3" max="4" width="21.88671875" customWidth="1"/>
    <col min="5" max="5" width="3.44140625" customWidth="1"/>
    <col min="6" max="6" width="6.6640625" customWidth="1"/>
    <col min="7" max="7" width="3.5546875" customWidth="1"/>
    <col min="8" max="8" width="6.6640625" customWidth="1"/>
    <col min="9" max="9" width="5.6640625" customWidth="1"/>
    <col min="10" max="26" width="8.88671875" customWidth="1"/>
  </cols>
  <sheetData>
    <row r="1" spans="1:26" ht="18.75" customHeight="1">
      <c r="A1" s="4" t="s">
        <v>0</v>
      </c>
      <c r="B1" s="4"/>
      <c r="C1" s="4"/>
      <c r="D1" s="4"/>
      <c r="E1" s="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>
      <c r="A2" s="7" t="s">
        <v>1</v>
      </c>
      <c r="B2" s="8"/>
      <c r="C2" s="8"/>
      <c r="D2" s="8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customHeight="1">
      <c r="A3" s="11" t="s">
        <v>2</v>
      </c>
      <c r="B3" s="8"/>
      <c r="C3" s="8"/>
      <c r="D3" s="12" t="s">
        <v>3</v>
      </c>
      <c r="E3" s="13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>
      <c r="A4" s="14" t="s">
        <v>5</v>
      </c>
      <c r="B4" s="14"/>
      <c r="C4" s="14"/>
      <c r="D4" s="15" t="s">
        <v>6</v>
      </c>
      <c r="E4" s="16" t="s">
        <v>7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1.75" customHeight="1">
      <c r="A5" s="127">
        <v>42874</v>
      </c>
      <c r="B5" s="128"/>
      <c r="C5" s="12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9" t="s">
        <v>10</v>
      </c>
      <c r="B6" s="21" t="s">
        <v>14</v>
      </c>
      <c r="C6" s="24" t="s">
        <v>15</v>
      </c>
      <c r="D6" s="24" t="s">
        <v>15</v>
      </c>
      <c r="E6" s="26"/>
      <c r="F6" s="129" t="s">
        <v>18</v>
      </c>
      <c r="G6" s="130"/>
      <c r="H6" s="131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6.5" customHeight="1">
      <c r="A7" s="30">
        <v>0.5</v>
      </c>
      <c r="B7" s="31">
        <v>78</v>
      </c>
      <c r="C7" s="32" t="s">
        <v>20</v>
      </c>
      <c r="D7" s="34" t="s">
        <v>23</v>
      </c>
      <c r="E7" s="35"/>
      <c r="F7" s="36">
        <v>9</v>
      </c>
      <c r="G7" s="37" t="s">
        <v>26</v>
      </c>
      <c r="H7" s="39" t="s">
        <v>27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6.5" customHeight="1">
      <c r="A8" s="42">
        <f t="shared" ref="A8:A17" si="0">A7+TIME(0,45,0)</f>
        <v>0.53125</v>
      </c>
      <c r="B8" s="44">
        <f t="shared" ref="B8:B17" si="1">B7+1</f>
        <v>79</v>
      </c>
      <c r="C8" s="46" t="s">
        <v>29</v>
      </c>
      <c r="D8" s="48" t="s">
        <v>30</v>
      </c>
      <c r="E8" s="26"/>
      <c r="F8" s="53">
        <v>18</v>
      </c>
      <c r="G8" s="54" t="s">
        <v>26</v>
      </c>
      <c r="H8" s="55" t="s">
        <v>31</v>
      </c>
      <c r="I8" s="22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6.5" customHeight="1">
      <c r="A9" s="42">
        <f t="shared" si="0"/>
        <v>0.5625</v>
      </c>
      <c r="B9" s="44">
        <f t="shared" si="1"/>
        <v>80</v>
      </c>
      <c r="C9" s="46" t="s">
        <v>33</v>
      </c>
      <c r="D9" s="48" t="s">
        <v>34</v>
      </c>
      <c r="E9" s="26"/>
      <c r="F9" s="53">
        <v>14</v>
      </c>
      <c r="G9" s="54" t="s">
        <v>26</v>
      </c>
      <c r="H9" s="55" t="s">
        <v>35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6.5" customHeight="1">
      <c r="A10" s="42">
        <f t="shared" si="0"/>
        <v>0.59375</v>
      </c>
      <c r="B10" s="44">
        <f t="shared" si="1"/>
        <v>81</v>
      </c>
      <c r="C10" s="46" t="s">
        <v>36</v>
      </c>
      <c r="D10" s="48" t="s">
        <v>37</v>
      </c>
      <c r="E10" s="61"/>
      <c r="F10" s="53">
        <v>11</v>
      </c>
      <c r="G10" s="54" t="s">
        <v>26</v>
      </c>
      <c r="H10" s="55" t="s">
        <v>38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6.5" customHeight="1">
      <c r="A11" s="42">
        <f t="shared" si="0"/>
        <v>0.625</v>
      </c>
      <c r="B11" s="44">
        <f t="shared" si="1"/>
        <v>82</v>
      </c>
      <c r="C11" s="46" t="s">
        <v>39</v>
      </c>
      <c r="D11" s="48" t="s">
        <v>40</v>
      </c>
      <c r="E11" s="61"/>
      <c r="F11" s="53">
        <v>11</v>
      </c>
      <c r="G11" s="54" t="s">
        <v>26</v>
      </c>
      <c r="H11" s="55" t="s">
        <v>41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6.5" customHeight="1">
      <c r="A12" s="42">
        <f t="shared" si="0"/>
        <v>0.65625</v>
      </c>
      <c r="B12" s="44">
        <f t="shared" si="1"/>
        <v>83</v>
      </c>
      <c r="C12" s="46" t="s">
        <v>42</v>
      </c>
      <c r="D12" s="48" t="s">
        <v>20</v>
      </c>
      <c r="E12" s="61"/>
      <c r="F12" s="53">
        <v>24</v>
      </c>
      <c r="G12" s="54" t="s">
        <v>26</v>
      </c>
      <c r="H12" s="55" t="s">
        <v>43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6.5" customHeight="1">
      <c r="A13" s="42">
        <f t="shared" si="0"/>
        <v>0.6875</v>
      </c>
      <c r="B13" s="44">
        <f t="shared" si="1"/>
        <v>84</v>
      </c>
      <c r="C13" s="46" t="s">
        <v>30</v>
      </c>
      <c r="D13" s="48" t="s">
        <v>33</v>
      </c>
      <c r="E13" s="61"/>
      <c r="F13" s="53">
        <v>16</v>
      </c>
      <c r="G13" s="54" t="s">
        <v>26</v>
      </c>
      <c r="H13" s="55" t="s">
        <v>38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6.5" customHeight="1">
      <c r="A14" s="42">
        <f t="shared" si="0"/>
        <v>0.71875</v>
      </c>
      <c r="B14" s="44">
        <f t="shared" si="1"/>
        <v>85</v>
      </c>
      <c r="C14" s="46" t="s">
        <v>23</v>
      </c>
      <c r="D14" s="48" t="s">
        <v>36</v>
      </c>
      <c r="E14" s="61"/>
      <c r="F14" s="53">
        <v>18</v>
      </c>
      <c r="G14" s="54" t="s">
        <v>26</v>
      </c>
      <c r="H14" s="55" t="s">
        <v>44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6.5" customHeight="1">
      <c r="A15" s="42">
        <f t="shared" si="0"/>
        <v>0.75</v>
      </c>
      <c r="B15" s="44">
        <f t="shared" si="1"/>
        <v>86</v>
      </c>
      <c r="C15" s="46" t="s">
        <v>40</v>
      </c>
      <c r="D15" s="48" t="s">
        <v>29</v>
      </c>
      <c r="E15" s="61"/>
      <c r="F15" s="53">
        <v>28</v>
      </c>
      <c r="G15" s="54" t="s">
        <v>26</v>
      </c>
      <c r="H15" s="55" t="s">
        <v>44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6.5" customHeight="1">
      <c r="A16" s="42">
        <f t="shared" si="0"/>
        <v>0.78125</v>
      </c>
      <c r="B16" s="44">
        <f t="shared" si="1"/>
        <v>87</v>
      </c>
      <c r="C16" s="46" t="s">
        <v>34</v>
      </c>
      <c r="D16" s="48" t="s">
        <v>39</v>
      </c>
      <c r="E16" s="61"/>
      <c r="F16" s="53">
        <v>16</v>
      </c>
      <c r="G16" s="54" t="s">
        <v>26</v>
      </c>
      <c r="H16" s="55" t="s">
        <v>45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6.5" customHeight="1">
      <c r="A17" s="67">
        <f t="shared" si="0"/>
        <v>0.8125</v>
      </c>
      <c r="B17" s="69">
        <f t="shared" si="1"/>
        <v>88</v>
      </c>
      <c r="C17" s="70" t="s">
        <v>37</v>
      </c>
      <c r="D17" s="71" t="s">
        <v>42</v>
      </c>
      <c r="E17" s="61"/>
      <c r="F17" s="53">
        <v>29</v>
      </c>
      <c r="G17" s="54" t="s">
        <v>26</v>
      </c>
      <c r="H17" s="55" t="s">
        <v>44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7" customHeight="1">
      <c r="A18" s="127">
        <f>A5+1</f>
        <v>42875</v>
      </c>
      <c r="B18" s="128"/>
      <c r="C18" s="128"/>
      <c r="D18" s="3"/>
      <c r="E18" s="3"/>
      <c r="F18" s="73"/>
      <c r="G18" s="73"/>
      <c r="H18" s="7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>
      <c r="A19" s="75">
        <v>0.41666666666666669</v>
      </c>
      <c r="B19" s="77">
        <f>B17+1</f>
        <v>89</v>
      </c>
      <c r="C19" s="32" t="s">
        <v>36</v>
      </c>
      <c r="D19" s="34" t="s">
        <v>20</v>
      </c>
      <c r="E19" s="61"/>
      <c r="F19" s="36">
        <v>22</v>
      </c>
      <c r="G19" s="37" t="s">
        <v>26</v>
      </c>
      <c r="H19" s="39" t="s">
        <v>46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6.5" customHeight="1">
      <c r="A20" s="42">
        <f t="shared" ref="A20:A29" si="2">A19+TIME(0,45,0)</f>
        <v>0.44791666666666669</v>
      </c>
      <c r="B20" s="44">
        <f t="shared" ref="B20:B29" si="3">B19+1</f>
        <v>90</v>
      </c>
      <c r="C20" s="46" t="s">
        <v>23</v>
      </c>
      <c r="D20" s="48" t="s">
        <v>42</v>
      </c>
      <c r="E20" s="61"/>
      <c r="F20" s="53">
        <v>23</v>
      </c>
      <c r="G20" s="54" t="s">
        <v>26</v>
      </c>
      <c r="H20" s="55" t="s">
        <v>27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6.5" customHeight="1">
      <c r="A21" s="42">
        <f t="shared" si="2"/>
        <v>0.47916666666666669</v>
      </c>
      <c r="B21" s="44">
        <f t="shared" si="3"/>
        <v>91</v>
      </c>
      <c r="C21" s="46" t="s">
        <v>29</v>
      </c>
      <c r="D21" s="48" t="s">
        <v>33</v>
      </c>
      <c r="E21" s="61"/>
      <c r="F21" s="53">
        <v>17</v>
      </c>
      <c r="G21" s="54" t="s">
        <v>26</v>
      </c>
      <c r="H21" s="55" t="s">
        <v>35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6.5" customHeight="1">
      <c r="A22" s="42">
        <f t="shared" si="2"/>
        <v>0.51041666666666674</v>
      </c>
      <c r="B22" s="44">
        <f t="shared" si="3"/>
        <v>92</v>
      </c>
      <c r="C22" s="46" t="s">
        <v>34</v>
      </c>
      <c r="D22" s="48" t="s">
        <v>30</v>
      </c>
      <c r="E22" s="61"/>
      <c r="F22" s="53">
        <v>23</v>
      </c>
      <c r="G22" s="54" t="s">
        <v>26</v>
      </c>
      <c r="H22" s="55" t="s">
        <v>47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6.5" customHeight="1">
      <c r="A23" s="42">
        <f t="shared" si="2"/>
        <v>0.54166666666666674</v>
      </c>
      <c r="B23" s="44">
        <f t="shared" si="3"/>
        <v>93</v>
      </c>
      <c r="C23" s="46" t="s">
        <v>20</v>
      </c>
      <c r="D23" s="48" t="s">
        <v>37</v>
      </c>
      <c r="E23" s="61"/>
      <c r="F23" s="53">
        <v>11</v>
      </c>
      <c r="G23" s="54" t="s">
        <v>26</v>
      </c>
      <c r="H23" s="55" t="s">
        <v>48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6.5" customHeight="1">
      <c r="A24" s="42">
        <f t="shared" si="2"/>
        <v>0.57291666666666674</v>
      </c>
      <c r="B24" s="44">
        <f t="shared" si="3"/>
        <v>94</v>
      </c>
      <c r="C24" s="46" t="s">
        <v>39</v>
      </c>
      <c r="D24" s="48" t="s">
        <v>40</v>
      </c>
      <c r="E24" s="61"/>
      <c r="F24" s="53">
        <v>12</v>
      </c>
      <c r="G24" s="54" t="s">
        <v>26</v>
      </c>
      <c r="H24" s="55" t="s">
        <v>49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6.5" customHeight="1">
      <c r="A25" s="42">
        <f t="shared" si="2"/>
        <v>0.60416666666666674</v>
      </c>
      <c r="B25" s="44">
        <f t="shared" si="3"/>
        <v>95</v>
      </c>
      <c r="C25" s="46" t="s">
        <v>42</v>
      </c>
      <c r="D25" s="48" t="s">
        <v>36</v>
      </c>
      <c r="E25" s="61"/>
      <c r="F25" s="53">
        <v>22</v>
      </c>
      <c r="G25" s="54" t="s">
        <v>26</v>
      </c>
      <c r="H25" s="55" t="s">
        <v>50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6.5" customHeight="1">
      <c r="A26" s="42">
        <f t="shared" si="2"/>
        <v>0.63541666666666674</v>
      </c>
      <c r="B26" s="44">
        <f t="shared" si="3"/>
        <v>96</v>
      </c>
      <c r="C26" s="46" t="s">
        <v>30</v>
      </c>
      <c r="D26" s="48" t="s">
        <v>29</v>
      </c>
      <c r="E26" s="84"/>
      <c r="F26" s="53">
        <v>19</v>
      </c>
      <c r="G26" s="54" t="s">
        <v>26</v>
      </c>
      <c r="H26" s="55" t="s">
        <v>52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6.5" customHeight="1">
      <c r="A27" s="42">
        <f t="shared" si="2"/>
        <v>0.66666666666666674</v>
      </c>
      <c r="B27" s="44">
        <f t="shared" si="3"/>
        <v>97</v>
      </c>
      <c r="C27" s="46" t="s">
        <v>37</v>
      </c>
      <c r="D27" s="48" t="s">
        <v>23</v>
      </c>
      <c r="E27" s="84"/>
      <c r="F27" s="53">
        <v>20</v>
      </c>
      <c r="G27" s="54" t="s">
        <v>26</v>
      </c>
      <c r="H27" s="55" t="s">
        <v>47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6.5" customHeight="1">
      <c r="A28" s="42">
        <f t="shared" si="2"/>
        <v>0.69791666666666674</v>
      </c>
      <c r="B28" s="44">
        <f t="shared" si="3"/>
        <v>98</v>
      </c>
      <c r="C28" s="46" t="s">
        <v>33</v>
      </c>
      <c r="D28" s="48" t="s">
        <v>39</v>
      </c>
      <c r="E28" s="84"/>
      <c r="F28" s="53">
        <v>17</v>
      </c>
      <c r="G28" s="54" t="s">
        <v>26</v>
      </c>
      <c r="H28" s="55" t="s">
        <v>31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6.5" customHeight="1">
      <c r="A29" s="67">
        <f t="shared" si="2"/>
        <v>0.72916666666666674</v>
      </c>
      <c r="B29" s="69">
        <f t="shared" si="3"/>
        <v>99</v>
      </c>
      <c r="C29" s="70" t="s">
        <v>40</v>
      </c>
      <c r="D29" s="71" t="s">
        <v>34</v>
      </c>
      <c r="E29" s="84"/>
      <c r="F29" s="87">
        <v>29</v>
      </c>
      <c r="G29" s="89" t="s">
        <v>26</v>
      </c>
      <c r="H29" s="90" t="s">
        <v>44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3.25" customHeight="1">
      <c r="A30" s="127">
        <f>A18+1</f>
        <v>42876</v>
      </c>
      <c r="B30" s="128"/>
      <c r="C30" s="12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75">
        <v>0.41666666666666669</v>
      </c>
      <c r="B31" s="77">
        <f>B29+1</f>
        <v>100</v>
      </c>
      <c r="C31" s="32" t="s">
        <v>29</v>
      </c>
      <c r="D31" s="34" t="s">
        <v>39</v>
      </c>
      <c r="E31" s="61"/>
      <c r="F31" s="36">
        <v>12</v>
      </c>
      <c r="G31" s="37" t="s">
        <v>26</v>
      </c>
      <c r="H31" s="39" t="s">
        <v>55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6.5" customHeight="1">
      <c r="A32" s="42">
        <f t="shared" ref="A32:A36" si="4">A31+TIME(0,45,0)</f>
        <v>0.44791666666666669</v>
      </c>
      <c r="B32" s="44">
        <f t="shared" ref="B32:B36" si="5">B31+1</f>
        <v>101</v>
      </c>
      <c r="C32" s="46" t="s">
        <v>30</v>
      </c>
      <c r="D32" s="48" t="s">
        <v>40</v>
      </c>
      <c r="E32" s="61"/>
      <c r="F32" s="53">
        <v>14</v>
      </c>
      <c r="G32" s="54" t="s">
        <v>26</v>
      </c>
      <c r="H32" s="55" t="s">
        <v>57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6.5" customHeight="1">
      <c r="A33" s="42">
        <f t="shared" si="4"/>
        <v>0.47916666666666669</v>
      </c>
      <c r="B33" s="44">
        <f t="shared" si="5"/>
        <v>102</v>
      </c>
      <c r="C33" s="46" t="s">
        <v>33</v>
      </c>
      <c r="D33" s="48" t="s">
        <v>34</v>
      </c>
      <c r="E33" s="61"/>
      <c r="F33" s="53">
        <v>23</v>
      </c>
      <c r="G33" s="54" t="s">
        <v>26</v>
      </c>
      <c r="H33" s="55" t="s">
        <v>55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6.5" customHeight="1">
      <c r="A34" s="42">
        <f t="shared" si="4"/>
        <v>0.51041666666666674</v>
      </c>
      <c r="B34" s="44">
        <f t="shared" si="5"/>
        <v>103</v>
      </c>
      <c r="C34" s="46" t="s">
        <v>39</v>
      </c>
      <c r="D34" s="48" t="s">
        <v>30</v>
      </c>
      <c r="E34" s="61"/>
      <c r="F34" s="53">
        <v>17</v>
      </c>
      <c r="G34" s="54" t="s">
        <v>26</v>
      </c>
      <c r="H34" s="55" t="s">
        <v>35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6.5" customHeight="1">
      <c r="A35" s="42">
        <f t="shared" si="4"/>
        <v>0.54166666666666674</v>
      </c>
      <c r="B35" s="44">
        <f t="shared" si="5"/>
        <v>104</v>
      </c>
      <c r="C35" s="46" t="s">
        <v>34</v>
      </c>
      <c r="D35" s="48" t="s">
        <v>29</v>
      </c>
      <c r="E35" s="61"/>
      <c r="F35" s="53">
        <v>18</v>
      </c>
      <c r="G35" s="54" t="s">
        <v>26</v>
      </c>
      <c r="H35" s="55" t="s">
        <v>38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6.5" customHeight="1">
      <c r="A36" s="67">
        <f t="shared" si="4"/>
        <v>0.57291666666666674</v>
      </c>
      <c r="B36" s="69">
        <f t="shared" si="5"/>
        <v>105</v>
      </c>
      <c r="C36" s="70" t="s">
        <v>40</v>
      </c>
      <c r="D36" s="71" t="s">
        <v>33</v>
      </c>
      <c r="E36" s="61"/>
      <c r="F36" s="87">
        <v>22</v>
      </c>
      <c r="G36" s="89" t="s">
        <v>26</v>
      </c>
      <c r="H36" s="90" t="s">
        <v>43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3.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5:C5"/>
    <mergeCell ref="F6:H6"/>
    <mergeCell ref="A18:C18"/>
    <mergeCell ref="A30:C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4.5546875" customWidth="1"/>
    <col min="2" max="2" width="30.44140625" customWidth="1"/>
    <col min="3" max="13" width="8.6640625" customWidth="1"/>
    <col min="14" max="15" width="6.6640625" customWidth="1"/>
    <col min="16" max="26" width="8" customWidth="1"/>
  </cols>
  <sheetData>
    <row r="1" spans="1:26" ht="18" customHeight="1">
      <c r="A1" s="1" t="str">
        <f>Ajakava!A1</f>
        <v>2017 EESTI MEISTRIVÕISTLUSED KÄSIPALLIS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1" t="str">
        <f>Ajakava!A2</f>
        <v>NOORMEHED D KLASS</v>
      </c>
      <c r="B2" s="1"/>
      <c r="C2" s="9" t="str">
        <f>Ajakava!A3</f>
        <v>sündinud 2004 ja hiljem</v>
      </c>
      <c r="D2" s="1"/>
      <c r="E2" s="3"/>
      <c r="F2" s="3"/>
      <c r="G2" s="3"/>
      <c r="H2" s="3"/>
      <c r="I2" s="3"/>
      <c r="J2" s="3"/>
      <c r="K2" s="3"/>
      <c r="L2" s="3"/>
      <c r="M2" s="3"/>
      <c r="N2" s="17" t="s">
        <v>8</v>
      </c>
      <c r="O2" s="18" t="s">
        <v>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1" t="s">
        <v>16</v>
      </c>
      <c r="B3" s="1"/>
      <c r="C3" s="9"/>
      <c r="D3" s="1"/>
      <c r="E3" s="1"/>
      <c r="F3" s="3"/>
      <c r="G3" s="3"/>
      <c r="H3" s="3"/>
      <c r="I3" s="17"/>
      <c r="J3" s="18"/>
      <c r="K3" s="18"/>
      <c r="L3" s="18"/>
      <c r="M3" s="3"/>
      <c r="N3" s="17" t="s">
        <v>12</v>
      </c>
      <c r="O3" s="18" t="s">
        <v>13</v>
      </c>
      <c r="P3" s="3"/>
      <c r="Q3" s="3"/>
      <c r="R3" s="3"/>
      <c r="S3" s="20"/>
      <c r="T3" s="3"/>
      <c r="U3" s="3"/>
      <c r="V3" s="3"/>
      <c r="W3" s="3"/>
      <c r="X3" s="3"/>
      <c r="Y3" s="3"/>
      <c r="Z3" s="3"/>
    </row>
    <row r="4" spans="1:26" ht="15" customHeight="1">
      <c r="A4" s="5"/>
      <c r="B4" s="3"/>
      <c r="C4" s="3"/>
      <c r="D4" s="3"/>
      <c r="E4" s="22"/>
      <c r="F4" s="22"/>
      <c r="G4" s="3"/>
      <c r="H4" s="3"/>
      <c r="I4" s="3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3"/>
      <c r="B5" s="25" t="s">
        <v>17</v>
      </c>
      <c r="C5" s="27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142" t="s">
        <v>19</v>
      </c>
      <c r="O5" s="143"/>
      <c r="P5" s="28" t="s">
        <v>21</v>
      </c>
      <c r="Q5" s="33" t="s">
        <v>22</v>
      </c>
    </row>
    <row r="6" spans="1:26" ht="15.75" customHeight="1">
      <c r="A6" s="149">
        <v>1</v>
      </c>
      <c r="B6" s="150" t="s">
        <v>25</v>
      </c>
      <c r="C6" s="38"/>
      <c r="D6" s="40">
        <v>2</v>
      </c>
      <c r="E6" s="40">
        <v>2</v>
      </c>
      <c r="F6" s="40">
        <v>2</v>
      </c>
      <c r="G6" s="40">
        <v>2</v>
      </c>
      <c r="H6" s="40">
        <v>2</v>
      </c>
      <c r="I6" s="40">
        <v>2</v>
      </c>
      <c r="J6" s="40">
        <v>2</v>
      </c>
      <c r="K6" s="40">
        <v>2</v>
      </c>
      <c r="L6" s="40">
        <v>2</v>
      </c>
      <c r="M6" s="40">
        <v>2</v>
      </c>
      <c r="N6" s="50"/>
      <c r="O6" s="52"/>
      <c r="P6" s="141">
        <f>SUM(C6:M6)</f>
        <v>20</v>
      </c>
      <c r="Q6" s="140" t="s">
        <v>32</v>
      </c>
    </row>
    <row r="7" spans="1:26" ht="15.75" customHeight="1">
      <c r="A7" s="147"/>
      <c r="B7" s="133"/>
      <c r="C7" s="56"/>
      <c r="D7" s="58">
        <v>32</v>
      </c>
      <c r="E7" s="59">
        <v>23</v>
      </c>
      <c r="F7" s="59">
        <v>34</v>
      </c>
      <c r="G7" s="59">
        <v>19</v>
      </c>
      <c r="H7" s="59">
        <v>24</v>
      </c>
      <c r="I7" s="59">
        <v>21</v>
      </c>
      <c r="J7" s="60">
        <v>43</v>
      </c>
      <c r="K7" s="62">
        <v>31</v>
      </c>
      <c r="L7" s="60">
        <v>17</v>
      </c>
      <c r="M7" s="63">
        <v>29</v>
      </c>
      <c r="N7" s="65">
        <f>SUBTOTAL(9,C7:M7)</f>
        <v>273</v>
      </c>
      <c r="O7" s="68">
        <f>SUM(N7-O8)</f>
        <v>178</v>
      </c>
      <c r="P7" s="133"/>
      <c r="Q7" s="138"/>
    </row>
    <row r="8" spans="1:26" ht="16.5" customHeight="1">
      <c r="A8" s="148"/>
      <c r="B8" s="134"/>
      <c r="C8" s="72"/>
      <c r="D8" s="63">
        <v>10</v>
      </c>
      <c r="E8" s="74">
        <v>11</v>
      </c>
      <c r="F8" s="74">
        <v>6</v>
      </c>
      <c r="G8" s="74">
        <v>17</v>
      </c>
      <c r="H8" s="74">
        <v>9</v>
      </c>
      <c r="I8" s="74">
        <v>12</v>
      </c>
      <c r="J8" s="76">
        <v>4</v>
      </c>
      <c r="K8" s="78">
        <v>7</v>
      </c>
      <c r="L8" s="76">
        <v>10</v>
      </c>
      <c r="M8" s="79">
        <v>9</v>
      </c>
      <c r="N8" s="80"/>
      <c r="O8" s="83">
        <f>SUBTOTAL(9,C8:M8)</f>
        <v>95</v>
      </c>
      <c r="P8" s="133"/>
      <c r="Q8" s="139"/>
    </row>
    <row r="9" spans="1:26" ht="15" customHeight="1">
      <c r="A9" s="146">
        <v>2</v>
      </c>
      <c r="B9" s="145" t="s">
        <v>51</v>
      </c>
      <c r="C9" s="85">
        <v>0</v>
      </c>
      <c r="D9" s="86"/>
      <c r="E9" s="85">
        <v>0</v>
      </c>
      <c r="F9" s="88">
        <v>0</v>
      </c>
      <c r="G9" s="88">
        <v>0</v>
      </c>
      <c r="H9" s="88">
        <v>0</v>
      </c>
      <c r="I9" s="88">
        <v>0</v>
      </c>
      <c r="J9" s="88">
        <v>2</v>
      </c>
      <c r="K9" s="88">
        <v>2</v>
      </c>
      <c r="L9" s="88">
        <v>0</v>
      </c>
      <c r="M9" s="88">
        <v>2</v>
      </c>
      <c r="N9" s="50"/>
      <c r="O9" s="52"/>
      <c r="P9" s="135">
        <f>SUM(C9:M9)</f>
        <v>6</v>
      </c>
      <c r="Q9" s="137" t="s">
        <v>54</v>
      </c>
    </row>
    <row r="10" spans="1:26" ht="15.75" customHeight="1">
      <c r="A10" s="147"/>
      <c r="B10" s="133"/>
      <c r="C10" s="62">
        <v>10</v>
      </c>
      <c r="D10" s="56"/>
      <c r="E10" s="62">
        <v>19</v>
      </c>
      <c r="F10" s="60">
        <v>17</v>
      </c>
      <c r="G10" s="60">
        <v>19</v>
      </c>
      <c r="H10" s="60">
        <v>11</v>
      </c>
      <c r="I10" s="60">
        <v>7</v>
      </c>
      <c r="J10" s="60">
        <v>29</v>
      </c>
      <c r="K10" s="60">
        <v>20</v>
      </c>
      <c r="L10" s="60">
        <v>19</v>
      </c>
      <c r="M10" s="60">
        <v>27</v>
      </c>
      <c r="N10" s="65">
        <f>SUBTOTAL(9,C10:M10)</f>
        <v>178</v>
      </c>
      <c r="O10" s="68">
        <f>SUM(N10-O11)</f>
        <v>-31</v>
      </c>
      <c r="P10" s="133"/>
      <c r="Q10" s="138"/>
    </row>
    <row r="11" spans="1:26" ht="16.5" customHeight="1">
      <c r="A11" s="148"/>
      <c r="B11" s="133"/>
      <c r="C11" s="78">
        <v>32</v>
      </c>
      <c r="D11" s="72"/>
      <c r="E11" s="62">
        <v>26</v>
      </c>
      <c r="F11" s="76">
        <v>22</v>
      </c>
      <c r="G11" s="76">
        <v>21</v>
      </c>
      <c r="H11" s="76">
        <v>17</v>
      </c>
      <c r="I11" s="76">
        <v>28</v>
      </c>
      <c r="J11" s="76">
        <v>9</v>
      </c>
      <c r="K11" s="76">
        <v>14</v>
      </c>
      <c r="L11" s="76">
        <v>26</v>
      </c>
      <c r="M11" s="76">
        <v>14</v>
      </c>
      <c r="N11" s="80"/>
      <c r="O11" s="83">
        <f>SUBTOTAL(9,C11:M11)</f>
        <v>209</v>
      </c>
      <c r="P11" s="134"/>
      <c r="Q11" s="139"/>
    </row>
    <row r="12" spans="1:26" ht="15.75" customHeight="1">
      <c r="A12" s="146">
        <v>3</v>
      </c>
      <c r="B12" s="132" t="s">
        <v>53</v>
      </c>
      <c r="C12" s="40">
        <v>0</v>
      </c>
      <c r="D12" s="91">
        <v>2</v>
      </c>
      <c r="E12" s="86"/>
      <c r="F12" s="88">
        <v>2</v>
      </c>
      <c r="G12" s="88">
        <v>2</v>
      </c>
      <c r="H12" s="88">
        <v>2</v>
      </c>
      <c r="I12" s="88">
        <v>0</v>
      </c>
      <c r="J12" s="88">
        <v>2</v>
      </c>
      <c r="K12" s="88">
        <v>2</v>
      </c>
      <c r="L12" s="88">
        <v>2</v>
      </c>
      <c r="M12" s="88">
        <v>2</v>
      </c>
      <c r="N12" s="50"/>
      <c r="O12" s="52"/>
      <c r="P12" s="135">
        <f>SUM(C12:M12)</f>
        <v>16</v>
      </c>
      <c r="Q12" s="137" t="s">
        <v>56</v>
      </c>
    </row>
    <row r="13" spans="1:26" ht="15.75" customHeight="1">
      <c r="A13" s="147"/>
      <c r="B13" s="133"/>
      <c r="C13" s="58">
        <v>11</v>
      </c>
      <c r="D13" s="59">
        <v>26</v>
      </c>
      <c r="E13" s="56"/>
      <c r="F13" s="60">
        <v>23</v>
      </c>
      <c r="G13" s="60">
        <v>20</v>
      </c>
      <c r="H13" s="60">
        <v>25</v>
      </c>
      <c r="I13" s="60">
        <v>19</v>
      </c>
      <c r="J13" s="60">
        <v>30</v>
      </c>
      <c r="K13" s="60">
        <v>29</v>
      </c>
      <c r="L13" s="60">
        <v>20</v>
      </c>
      <c r="M13" s="60">
        <v>27</v>
      </c>
      <c r="N13" s="65">
        <f>SUBTOTAL(9,C13:M13)</f>
        <v>230</v>
      </c>
      <c r="O13" s="68">
        <f>SUM(N13-O14)</f>
        <v>101</v>
      </c>
      <c r="P13" s="133"/>
      <c r="Q13" s="138"/>
    </row>
    <row r="14" spans="1:26" ht="16.5" customHeight="1">
      <c r="A14" s="148"/>
      <c r="B14" s="134"/>
      <c r="C14" s="92">
        <v>23</v>
      </c>
      <c r="D14" s="74">
        <v>19</v>
      </c>
      <c r="E14" s="72"/>
      <c r="F14" s="76">
        <v>8</v>
      </c>
      <c r="G14" s="76">
        <v>11</v>
      </c>
      <c r="H14" s="76">
        <v>13</v>
      </c>
      <c r="I14" s="76">
        <v>20</v>
      </c>
      <c r="J14" s="76">
        <v>2</v>
      </c>
      <c r="K14" s="76">
        <v>12</v>
      </c>
      <c r="L14" s="76">
        <v>16</v>
      </c>
      <c r="M14" s="76">
        <v>5</v>
      </c>
      <c r="N14" s="80"/>
      <c r="O14" s="83">
        <f>SUBTOTAL(9,C14:M14)</f>
        <v>129</v>
      </c>
      <c r="P14" s="134"/>
      <c r="Q14" s="139"/>
    </row>
    <row r="15" spans="1:26" ht="16.5" customHeight="1">
      <c r="A15" s="146">
        <v>4</v>
      </c>
      <c r="B15" s="132" t="s">
        <v>59</v>
      </c>
      <c r="C15" s="40">
        <v>0</v>
      </c>
      <c r="D15" s="40">
        <v>2</v>
      </c>
      <c r="E15" s="40">
        <v>0</v>
      </c>
      <c r="F15" s="86"/>
      <c r="G15" s="88">
        <v>0</v>
      </c>
      <c r="H15" s="88">
        <v>0</v>
      </c>
      <c r="I15" s="88">
        <v>0</v>
      </c>
      <c r="J15" s="88">
        <v>2</v>
      </c>
      <c r="K15" s="88">
        <v>2</v>
      </c>
      <c r="L15" s="88">
        <v>0</v>
      </c>
      <c r="M15" s="88">
        <v>0</v>
      </c>
      <c r="N15" s="50"/>
      <c r="O15" s="52"/>
      <c r="P15" s="135">
        <f>SUM(C15:M15)</f>
        <v>6</v>
      </c>
      <c r="Q15" s="137" t="s">
        <v>60</v>
      </c>
    </row>
    <row r="16" spans="1:26" ht="16.5" customHeight="1">
      <c r="A16" s="147"/>
      <c r="B16" s="133"/>
      <c r="C16" s="58">
        <v>6</v>
      </c>
      <c r="D16" s="58">
        <v>22</v>
      </c>
      <c r="E16" s="58">
        <v>8</v>
      </c>
      <c r="F16" s="56"/>
      <c r="G16" s="60">
        <v>11</v>
      </c>
      <c r="H16" s="60">
        <v>11</v>
      </c>
      <c r="I16" s="60">
        <v>14</v>
      </c>
      <c r="J16" s="60">
        <v>28</v>
      </c>
      <c r="K16" s="60">
        <v>17</v>
      </c>
      <c r="L16" s="60">
        <v>11</v>
      </c>
      <c r="M16" s="60">
        <v>13</v>
      </c>
      <c r="N16" s="65">
        <f>SUBTOTAL(9,C16:M16)</f>
        <v>141</v>
      </c>
      <c r="O16" s="68">
        <f>SUM(N16-O17)</f>
        <v>-55</v>
      </c>
      <c r="P16" s="133"/>
      <c r="Q16" s="138"/>
    </row>
    <row r="17" spans="1:17" ht="16.5" customHeight="1">
      <c r="A17" s="148"/>
      <c r="B17" s="134"/>
      <c r="C17" s="92">
        <v>34</v>
      </c>
      <c r="D17" s="92">
        <v>17</v>
      </c>
      <c r="E17" s="92">
        <v>23</v>
      </c>
      <c r="F17" s="72"/>
      <c r="G17" s="76">
        <v>21</v>
      </c>
      <c r="H17" s="76">
        <v>24</v>
      </c>
      <c r="I17" s="76">
        <v>24</v>
      </c>
      <c r="J17" s="76">
        <v>5</v>
      </c>
      <c r="K17" s="76">
        <v>10</v>
      </c>
      <c r="L17" s="76">
        <v>22</v>
      </c>
      <c r="M17" s="76">
        <v>16</v>
      </c>
      <c r="N17" s="80"/>
      <c r="O17" s="83">
        <f>SUBTOTAL(9,C17:M17)</f>
        <v>196</v>
      </c>
      <c r="P17" s="134"/>
      <c r="Q17" s="139"/>
    </row>
    <row r="18" spans="1:17" ht="16.5" customHeight="1">
      <c r="A18" s="146">
        <v>5</v>
      </c>
      <c r="B18" s="132" t="s">
        <v>58</v>
      </c>
      <c r="C18" s="40">
        <v>0</v>
      </c>
      <c r="D18" s="40">
        <v>2</v>
      </c>
      <c r="E18" s="40">
        <v>0</v>
      </c>
      <c r="F18" s="88">
        <v>2</v>
      </c>
      <c r="G18" s="86"/>
      <c r="H18" s="88">
        <v>2</v>
      </c>
      <c r="I18" s="88">
        <v>2</v>
      </c>
      <c r="J18" s="88">
        <v>2</v>
      </c>
      <c r="K18" s="88">
        <v>2</v>
      </c>
      <c r="L18" s="88">
        <v>2</v>
      </c>
      <c r="M18" s="88">
        <v>2</v>
      </c>
      <c r="N18" s="50"/>
      <c r="O18" s="52"/>
      <c r="P18" s="135">
        <f>SUM(C18:M18)</f>
        <v>16</v>
      </c>
      <c r="Q18" s="137" t="s">
        <v>61</v>
      </c>
    </row>
    <row r="19" spans="1:17" ht="16.5" customHeight="1">
      <c r="A19" s="147"/>
      <c r="B19" s="133"/>
      <c r="C19" s="58">
        <v>17</v>
      </c>
      <c r="D19" s="58">
        <v>21</v>
      </c>
      <c r="E19" s="58">
        <v>11</v>
      </c>
      <c r="F19" s="60">
        <v>21</v>
      </c>
      <c r="G19" s="56"/>
      <c r="H19" s="60">
        <v>17</v>
      </c>
      <c r="I19" s="60">
        <v>21</v>
      </c>
      <c r="J19" s="60">
        <v>26</v>
      </c>
      <c r="K19" s="60">
        <v>24</v>
      </c>
      <c r="L19" s="60">
        <v>20</v>
      </c>
      <c r="M19" s="60">
        <v>31</v>
      </c>
      <c r="N19" s="65">
        <f>SUBTOTAL(9,C19:M19)</f>
        <v>209</v>
      </c>
      <c r="O19" s="68">
        <f>SUM(N19-O20)</f>
        <v>71</v>
      </c>
      <c r="P19" s="133"/>
      <c r="Q19" s="138"/>
    </row>
    <row r="20" spans="1:17" ht="16.5" customHeight="1">
      <c r="A20" s="148"/>
      <c r="B20" s="134"/>
      <c r="C20" s="92">
        <v>19</v>
      </c>
      <c r="D20" s="92">
        <v>19</v>
      </c>
      <c r="E20" s="92">
        <v>20</v>
      </c>
      <c r="F20" s="76">
        <v>11</v>
      </c>
      <c r="G20" s="72"/>
      <c r="H20" s="76">
        <v>12</v>
      </c>
      <c r="I20" s="76">
        <v>12</v>
      </c>
      <c r="J20" s="76">
        <v>4</v>
      </c>
      <c r="K20" s="76">
        <v>9</v>
      </c>
      <c r="L20" s="76">
        <v>13</v>
      </c>
      <c r="M20" s="76">
        <v>19</v>
      </c>
      <c r="N20" s="80"/>
      <c r="O20" s="83">
        <f>SUBTOTAL(9,C20:M20)</f>
        <v>138</v>
      </c>
      <c r="P20" s="134"/>
      <c r="Q20" s="139"/>
    </row>
    <row r="21" spans="1:17" ht="16.5" customHeight="1">
      <c r="A21" s="146">
        <v>6</v>
      </c>
      <c r="B21" s="132" t="s">
        <v>63</v>
      </c>
      <c r="C21" s="40">
        <v>0</v>
      </c>
      <c r="D21" s="40">
        <v>2</v>
      </c>
      <c r="E21" s="40">
        <v>0</v>
      </c>
      <c r="F21" s="88">
        <v>2</v>
      </c>
      <c r="G21" s="88">
        <v>0</v>
      </c>
      <c r="H21" s="86"/>
      <c r="I21" s="88">
        <v>1</v>
      </c>
      <c r="J21" s="88">
        <v>2</v>
      </c>
      <c r="K21" s="88">
        <v>2</v>
      </c>
      <c r="L21" s="88">
        <v>2</v>
      </c>
      <c r="M21" s="88">
        <v>2</v>
      </c>
      <c r="N21" s="50"/>
      <c r="O21" s="52"/>
      <c r="P21" s="135">
        <f>SUM(C21:M21)</f>
        <v>13</v>
      </c>
      <c r="Q21" s="137" t="s">
        <v>64</v>
      </c>
    </row>
    <row r="22" spans="1:17" ht="16.5" customHeight="1">
      <c r="A22" s="147"/>
      <c r="B22" s="133"/>
      <c r="C22" s="58">
        <v>9</v>
      </c>
      <c r="D22" s="58">
        <v>17</v>
      </c>
      <c r="E22" s="58">
        <v>13</v>
      </c>
      <c r="F22" s="60">
        <v>24</v>
      </c>
      <c r="G22" s="60">
        <v>12</v>
      </c>
      <c r="H22" s="56"/>
      <c r="I22" s="60">
        <v>15</v>
      </c>
      <c r="J22" s="60">
        <v>28</v>
      </c>
      <c r="K22" s="60">
        <v>30</v>
      </c>
      <c r="L22" s="60">
        <v>22</v>
      </c>
      <c r="M22" s="60">
        <v>25</v>
      </c>
      <c r="N22" s="65">
        <f>SUBTOTAL(9,C22:M22)</f>
        <v>195</v>
      </c>
      <c r="O22" s="68">
        <f>SUM(N22-O23)</f>
        <v>58</v>
      </c>
      <c r="P22" s="133"/>
      <c r="Q22" s="138"/>
    </row>
    <row r="23" spans="1:17" ht="16.5" customHeight="1">
      <c r="A23" s="148"/>
      <c r="B23" s="134"/>
      <c r="C23" s="92">
        <v>24</v>
      </c>
      <c r="D23" s="92">
        <v>11</v>
      </c>
      <c r="E23" s="92">
        <v>25</v>
      </c>
      <c r="F23" s="76">
        <v>11</v>
      </c>
      <c r="G23" s="76">
        <v>17</v>
      </c>
      <c r="H23" s="72"/>
      <c r="I23" s="76">
        <v>15</v>
      </c>
      <c r="J23" s="76">
        <v>3</v>
      </c>
      <c r="K23" s="76">
        <v>8</v>
      </c>
      <c r="L23" s="76">
        <v>10</v>
      </c>
      <c r="M23" s="76">
        <v>13</v>
      </c>
      <c r="N23" s="80"/>
      <c r="O23" s="83">
        <f>SUBTOTAL(9,C23:M23)</f>
        <v>137</v>
      </c>
      <c r="P23" s="134"/>
      <c r="Q23" s="139"/>
    </row>
    <row r="24" spans="1:17" ht="16.5" customHeight="1">
      <c r="A24" s="146">
        <v>7</v>
      </c>
      <c r="B24" s="132" t="s">
        <v>62</v>
      </c>
      <c r="C24" s="40">
        <v>0</v>
      </c>
      <c r="D24" s="40">
        <v>2</v>
      </c>
      <c r="E24" s="40">
        <v>2</v>
      </c>
      <c r="F24" s="88">
        <v>2</v>
      </c>
      <c r="G24" s="88">
        <v>0</v>
      </c>
      <c r="H24" s="88">
        <v>1</v>
      </c>
      <c r="I24" s="86"/>
      <c r="J24" s="88">
        <v>2</v>
      </c>
      <c r="K24" s="85">
        <v>2</v>
      </c>
      <c r="L24" s="88">
        <v>2</v>
      </c>
      <c r="M24" s="85">
        <v>2</v>
      </c>
      <c r="N24" s="50"/>
      <c r="O24" s="52"/>
      <c r="P24" s="135">
        <f>SUM(C24:M24)</f>
        <v>15</v>
      </c>
      <c r="Q24" s="137" t="s">
        <v>65</v>
      </c>
    </row>
    <row r="25" spans="1:17" ht="16.5" customHeight="1">
      <c r="A25" s="147"/>
      <c r="B25" s="133"/>
      <c r="C25" s="58">
        <v>12</v>
      </c>
      <c r="D25" s="58">
        <v>28</v>
      </c>
      <c r="E25" s="58">
        <v>20</v>
      </c>
      <c r="F25" s="60">
        <v>24</v>
      </c>
      <c r="G25" s="60">
        <v>12</v>
      </c>
      <c r="H25" s="60">
        <v>15</v>
      </c>
      <c r="I25" s="56"/>
      <c r="J25" s="60">
        <v>27</v>
      </c>
      <c r="K25" s="62">
        <v>26</v>
      </c>
      <c r="L25" s="60">
        <v>18</v>
      </c>
      <c r="M25" s="62">
        <v>18</v>
      </c>
      <c r="N25" s="65">
        <f>SUBTOTAL(9,C25:M25)</f>
        <v>200</v>
      </c>
      <c r="O25" s="68">
        <f>SUM(N25-O26)</f>
        <v>59</v>
      </c>
      <c r="P25" s="133"/>
      <c r="Q25" s="138"/>
    </row>
    <row r="26" spans="1:17" ht="16.5" customHeight="1">
      <c r="A26" s="148"/>
      <c r="B26" s="134"/>
      <c r="C26" s="92">
        <v>21</v>
      </c>
      <c r="D26" s="92">
        <v>7</v>
      </c>
      <c r="E26" s="92">
        <v>19</v>
      </c>
      <c r="F26" s="76">
        <v>14</v>
      </c>
      <c r="G26" s="76">
        <v>21</v>
      </c>
      <c r="H26" s="76">
        <v>15</v>
      </c>
      <c r="I26" s="72"/>
      <c r="J26" s="76">
        <v>9</v>
      </c>
      <c r="K26" s="78">
        <v>11</v>
      </c>
      <c r="L26" s="76">
        <v>15</v>
      </c>
      <c r="M26" s="78">
        <v>9</v>
      </c>
      <c r="N26" s="80"/>
      <c r="O26" s="83">
        <f>SUBTOTAL(9,C26:M26)</f>
        <v>141</v>
      </c>
      <c r="P26" s="134"/>
      <c r="Q26" s="139"/>
    </row>
    <row r="27" spans="1:17" ht="15.75" customHeight="1">
      <c r="A27" s="146">
        <v>8</v>
      </c>
      <c r="B27" s="132" t="s">
        <v>66</v>
      </c>
      <c r="C27" s="40">
        <v>0</v>
      </c>
      <c r="D27" s="91">
        <v>0</v>
      </c>
      <c r="E27" s="91">
        <v>0</v>
      </c>
      <c r="F27" s="91">
        <v>0</v>
      </c>
      <c r="G27" s="91">
        <v>0</v>
      </c>
      <c r="H27" s="88">
        <v>0</v>
      </c>
      <c r="I27" s="88">
        <v>0</v>
      </c>
      <c r="J27" s="86"/>
      <c r="K27" s="85">
        <v>0</v>
      </c>
      <c r="L27" s="88">
        <v>0</v>
      </c>
      <c r="M27" s="85">
        <v>0</v>
      </c>
      <c r="N27" s="50"/>
      <c r="O27" s="52"/>
      <c r="P27" s="135">
        <f>SUM(C27:M27)</f>
        <v>0</v>
      </c>
      <c r="Q27" s="137" t="s">
        <v>67</v>
      </c>
    </row>
    <row r="28" spans="1:17" ht="15.75" customHeight="1">
      <c r="A28" s="147"/>
      <c r="B28" s="133"/>
      <c r="C28" s="58">
        <v>4</v>
      </c>
      <c r="D28" s="59">
        <v>9</v>
      </c>
      <c r="E28" s="59">
        <v>2</v>
      </c>
      <c r="F28" s="59">
        <v>5</v>
      </c>
      <c r="G28" s="59">
        <v>4</v>
      </c>
      <c r="H28" s="60">
        <v>3</v>
      </c>
      <c r="I28" s="60">
        <v>9</v>
      </c>
      <c r="J28" s="56"/>
      <c r="K28" s="62">
        <v>11</v>
      </c>
      <c r="L28" s="60">
        <v>5</v>
      </c>
      <c r="M28" s="62">
        <v>10</v>
      </c>
      <c r="N28" s="65">
        <f>SUBTOTAL(9,C28:M28)</f>
        <v>62</v>
      </c>
      <c r="O28" s="68">
        <f>SUM(N28-O29)</f>
        <v>-224</v>
      </c>
      <c r="P28" s="133"/>
      <c r="Q28" s="138"/>
    </row>
    <row r="29" spans="1:17" ht="16.5" customHeight="1">
      <c r="A29" s="148"/>
      <c r="B29" s="134"/>
      <c r="C29" s="92">
        <v>43</v>
      </c>
      <c r="D29" s="74">
        <v>29</v>
      </c>
      <c r="E29" s="74">
        <v>30</v>
      </c>
      <c r="F29" s="74">
        <v>28</v>
      </c>
      <c r="G29" s="74">
        <v>26</v>
      </c>
      <c r="H29" s="76">
        <v>28</v>
      </c>
      <c r="I29" s="76">
        <v>27</v>
      </c>
      <c r="J29" s="72"/>
      <c r="K29" s="78">
        <v>15</v>
      </c>
      <c r="L29" s="76">
        <v>31</v>
      </c>
      <c r="M29" s="78">
        <v>29</v>
      </c>
      <c r="N29" s="80"/>
      <c r="O29" s="83">
        <f>SUBTOTAL(109,C29:M29)</f>
        <v>286</v>
      </c>
      <c r="P29" s="134"/>
      <c r="Q29" s="139"/>
    </row>
    <row r="30" spans="1:17" ht="16.5" customHeight="1">
      <c r="A30" s="146">
        <v>9</v>
      </c>
      <c r="B30" s="132" t="s">
        <v>68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2</v>
      </c>
      <c r="K30" s="93"/>
      <c r="L30" s="88">
        <v>0</v>
      </c>
      <c r="M30" s="85">
        <v>0</v>
      </c>
      <c r="N30" s="50"/>
      <c r="O30" s="52"/>
      <c r="P30" s="135">
        <f>SUM(C30:M30)</f>
        <v>2</v>
      </c>
      <c r="Q30" s="137" t="s">
        <v>70</v>
      </c>
    </row>
    <row r="31" spans="1:17" ht="16.5" customHeight="1">
      <c r="A31" s="147"/>
      <c r="B31" s="133"/>
      <c r="C31" s="58">
        <v>7</v>
      </c>
      <c r="D31" s="58">
        <v>14</v>
      </c>
      <c r="E31" s="58">
        <v>12</v>
      </c>
      <c r="F31" s="58">
        <v>10</v>
      </c>
      <c r="G31" s="58">
        <v>9</v>
      </c>
      <c r="H31" s="58">
        <v>8</v>
      </c>
      <c r="I31" s="58">
        <v>11</v>
      </c>
      <c r="J31" s="58">
        <v>15</v>
      </c>
      <c r="K31" s="93"/>
      <c r="L31" s="60">
        <v>8</v>
      </c>
      <c r="M31" s="62">
        <v>12</v>
      </c>
      <c r="N31" s="65">
        <f>SUBTOTAL(9,C31:M31)</f>
        <v>106</v>
      </c>
      <c r="O31" s="68">
        <f>SUM(N31-O32)</f>
        <v>-131</v>
      </c>
      <c r="P31" s="133"/>
      <c r="Q31" s="138"/>
    </row>
    <row r="32" spans="1:17" ht="16.5" customHeight="1">
      <c r="A32" s="148"/>
      <c r="B32" s="134"/>
      <c r="C32" s="92">
        <v>31</v>
      </c>
      <c r="D32" s="92">
        <v>20</v>
      </c>
      <c r="E32" s="92">
        <v>29</v>
      </c>
      <c r="F32" s="92">
        <v>17</v>
      </c>
      <c r="G32" s="92">
        <v>24</v>
      </c>
      <c r="H32" s="92">
        <v>30</v>
      </c>
      <c r="I32" s="92">
        <v>26</v>
      </c>
      <c r="J32" s="92">
        <v>11</v>
      </c>
      <c r="K32" s="93"/>
      <c r="L32" s="76">
        <v>27</v>
      </c>
      <c r="M32" s="78">
        <v>22</v>
      </c>
      <c r="N32" s="80"/>
      <c r="O32" s="83">
        <f>SUBTOTAL(109,C32:M32)</f>
        <v>237</v>
      </c>
      <c r="P32" s="134"/>
      <c r="Q32" s="139"/>
    </row>
    <row r="33" spans="1:17" ht="16.5" customHeight="1">
      <c r="A33" s="146">
        <v>10</v>
      </c>
      <c r="B33" s="132" t="s">
        <v>69</v>
      </c>
      <c r="C33" s="40">
        <v>0</v>
      </c>
      <c r="D33" s="40">
        <v>2</v>
      </c>
      <c r="E33" s="40">
        <v>0</v>
      </c>
      <c r="F33" s="40">
        <v>2</v>
      </c>
      <c r="G33" s="40">
        <v>0</v>
      </c>
      <c r="H33" s="40">
        <v>0</v>
      </c>
      <c r="I33" s="40">
        <v>0</v>
      </c>
      <c r="J33" s="40">
        <v>2</v>
      </c>
      <c r="K33" s="94">
        <v>2</v>
      </c>
      <c r="L33" s="95"/>
      <c r="M33" s="94">
        <v>2</v>
      </c>
      <c r="N33" s="50"/>
      <c r="O33" s="52"/>
      <c r="P33" s="135">
        <f>SUM(C33:M33)</f>
        <v>10</v>
      </c>
      <c r="Q33" s="137" t="s">
        <v>71</v>
      </c>
    </row>
    <row r="34" spans="1:17" ht="16.5" customHeight="1">
      <c r="A34" s="147"/>
      <c r="B34" s="133"/>
      <c r="C34" s="58">
        <v>10</v>
      </c>
      <c r="D34" s="58">
        <v>26</v>
      </c>
      <c r="E34" s="58">
        <v>16</v>
      </c>
      <c r="F34" s="58">
        <v>22</v>
      </c>
      <c r="G34" s="58">
        <v>13</v>
      </c>
      <c r="H34" s="58">
        <v>10</v>
      </c>
      <c r="I34" s="58">
        <v>15</v>
      </c>
      <c r="J34" s="58">
        <v>31</v>
      </c>
      <c r="K34" s="60">
        <v>27</v>
      </c>
      <c r="L34" s="56"/>
      <c r="M34" s="60">
        <v>25</v>
      </c>
      <c r="N34" s="65">
        <f>SUBTOTAL(9,C34:M34)</f>
        <v>195</v>
      </c>
      <c r="O34" s="68">
        <f>SUM(N34-O35)</f>
        <v>46</v>
      </c>
      <c r="P34" s="133"/>
      <c r="Q34" s="138"/>
    </row>
    <row r="35" spans="1:17" ht="16.5" customHeight="1">
      <c r="A35" s="148"/>
      <c r="B35" s="134"/>
      <c r="C35" s="92">
        <v>17</v>
      </c>
      <c r="D35" s="92">
        <v>19</v>
      </c>
      <c r="E35" s="92">
        <v>20</v>
      </c>
      <c r="F35" s="92">
        <v>11</v>
      </c>
      <c r="G35" s="92">
        <v>20</v>
      </c>
      <c r="H35" s="92">
        <v>22</v>
      </c>
      <c r="I35" s="92">
        <v>18</v>
      </c>
      <c r="J35" s="92">
        <v>5</v>
      </c>
      <c r="K35" s="76">
        <v>8</v>
      </c>
      <c r="L35" s="72"/>
      <c r="M35" s="76">
        <v>9</v>
      </c>
      <c r="N35" s="80"/>
      <c r="O35" s="83">
        <f>SUBTOTAL(109,C35:M35)</f>
        <v>149</v>
      </c>
      <c r="P35" s="134"/>
      <c r="Q35" s="139"/>
    </row>
    <row r="36" spans="1:17" ht="15" customHeight="1">
      <c r="A36" s="146">
        <v>11</v>
      </c>
      <c r="B36" s="145" t="s">
        <v>72</v>
      </c>
      <c r="C36" s="40">
        <v>0</v>
      </c>
      <c r="D36" s="91">
        <v>0</v>
      </c>
      <c r="E36" s="91">
        <v>0</v>
      </c>
      <c r="F36" s="91">
        <v>2</v>
      </c>
      <c r="G36" s="91">
        <v>0</v>
      </c>
      <c r="H36" s="91">
        <v>0</v>
      </c>
      <c r="I36" s="91">
        <v>0</v>
      </c>
      <c r="J36" s="88">
        <v>2</v>
      </c>
      <c r="K36" s="88">
        <v>2</v>
      </c>
      <c r="L36" s="88">
        <v>0</v>
      </c>
      <c r="M36" s="86"/>
      <c r="N36" s="50"/>
      <c r="O36" s="52"/>
      <c r="P36" s="135">
        <f>SUM(C36:M36)</f>
        <v>6</v>
      </c>
      <c r="Q36" s="137" t="s">
        <v>73</v>
      </c>
    </row>
    <row r="37" spans="1:17" ht="15" customHeight="1">
      <c r="A37" s="147"/>
      <c r="B37" s="133"/>
      <c r="C37" s="58">
        <v>9</v>
      </c>
      <c r="D37" s="59">
        <v>14</v>
      </c>
      <c r="E37" s="59">
        <v>5</v>
      </c>
      <c r="F37" s="59">
        <v>16</v>
      </c>
      <c r="G37" s="59">
        <v>19</v>
      </c>
      <c r="H37" s="59">
        <v>13</v>
      </c>
      <c r="I37" s="59">
        <v>9</v>
      </c>
      <c r="J37" s="60">
        <v>29</v>
      </c>
      <c r="K37" s="60">
        <v>22</v>
      </c>
      <c r="L37" s="60">
        <v>9</v>
      </c>
      <c r="M37" s="56"/>
      <c r="N37" s="65">
        <f>SUBTOTAL(9,C37:M37)</f>
        <v>145</v>
      </c>
      <c r="O37" s="68">
        <f>SUM(N37-O38)</f>
        <v>-72</v>
      </c>
      <c r="P37" s="133"/>
      <c r="Q37" s="138"/>
    </row>
    <row r="38" spans="1:17" ht="15" customHeight="1">
      <c r="A38" s="151"/>
      <c r="B38" s="136"/>
      <c r="C38" s="102">
        <v>29</v>
      </c>
      <c r="D38" s="98">
        <v>27</v>
      </c>
      <c r="E38" s="98">
        <v>27</v>
      </c>
      <c r="F38" s="98">
        <v>13</v>
      </c>
      <c r="G38" s="98">
        <v>31</v>
      </c>
      <c r="H38" s="98">
        <v>25</v>
      </c>
      <c r="I38" s="98">
        <v>18</v>
      </c>
      <c r="J38" s="103">
        <v>10</v>
      </c>
      <c r="K38" s="103">
        <v>12</v>
      </c>
      <c r="L38" s="103">
        <v>25</v>
      </c>
      <c r="M38" s="105"/>
      <c r="N38" s="100"/>
      <c r="O38" s="101">
        <f>SUBTOTAL(109,C38:M38)</f>
        <v>217</v>
      </c>
      <c r="P38" s="136"/>
      <c r="Q38" s="144"/>
    </row>
    <row r="39" spans="1:17" ht="12.75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6" t="str">
        <f>IF(N39&lt;&gt;O39,"! Väravate vahe ei ole õige. Andmete sisestus pooleli või tulemused sisestatud valesti =&gt;&gt;"," ")</f>
        <v xml:space="preserve"> </v>
      </c>
      <c r="N39" s="107">
        <f>SUM(N6:N38)</f>
        <v>1934</v>
      </c>
      <c r="O39" s="107">
        <f>O32+O38+O26+O29+O35+O23+O20+O17+O14+O11+O8</f>
        <v>1934</v>
      </c>
    </row>
    <row r="40" spans="1:17" ht="12.75" customHeight="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7" ht="12.75" customHeigh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</row>
    <row r="42" spans="1:17" ht="12.75" customHeigh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</row>
    <row r="43" spans="1:17" ht="12.75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</row>
    <row r="44" spans="1:17" ht="12.75" customHeight="1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</row>
    <row r="45" spans="1:17" ht="12.75" customHeight="1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</row>
    <row r="46" spans="1:17" ht="12.75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</row>
    <row r="47" spans="1:17" ht="12.75" customHeight="1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7" ht="12.75" customHeight="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</row>
    <row r="49" spans="1:15" ht="12.75" customHeight="1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</row>
    <row r="50" spans="1:15" ht="12.75" customHeight="1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</row>
    <row r="51" spans="1:15" ht="12.7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</row>
    <row r="52" spans="1:15" ht="12.7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spans="1:15" ht="12.7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spans="1:15" ht="12.75" customHeight="1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</row>
    <row r="55" spans="1:15" ht="12.75" customHeight="1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</row>
    <row r="56" spans="1:15" ht="12.75" customHeight="1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</row>
    <row r="57" spans="1:15" ht="12.75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</row>
    <row r="58" spans="1:15" ht="12.75" customHeight="1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</row>
    <row r="59" spans="1:15" ht="12.75" customHeight="1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</row>
    <row r="60" spans="1:15" ht="12.75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</row>
    <row r="61" spans="1:15" ht="12.75" customHeight="1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</row>
    <row r="62" spans="1:15" ht="12.7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</row>
    <row r="63" spans="1:15" ht="12.75" customHeight="1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</row>
    <row r="64" spans="1:15" ht="12.75" customHeight="1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</row>
    <row r="65" spans="1:15" ht="12.75" customHeight="1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</row>
    <row r="66" spans="1:15" ht="12.75" customHeight="1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</row>
    <row r="67" spans="1:15" ht="12.75" customHeight="1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</row>
    <row r="68" spans="1:15" ht="12.75" customHeight="1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</row>
    <row r="69" spans="1:15" ht="12.75" customHeight="1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</row>
    <row r="70" spans="1:15" ht="12.75" customHeight="1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5" ht="12.75" customHeight="1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</row>
    <row r="72" spans="1:15" ht="12.75" customHeight="1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</row>
    <row r="73" spans="1:15" ht="12.75" customHeight="1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</row>
    <row r="74" spans="1:15" ht="12.75" customHeight="1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</row>
    <row r="75" spans="1:15" ht="12.75" customHeight="1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</row>
    <row r="76" spans="1:15" ht="12.75" customHeight="1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</row>
    <row r="77" spans="1:15" ht="12.75" customHeight="1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</row>
    <row r="78" spans="1:15" ht="12.75" customHeight="1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</row>
    <row r="79" spans="1:15" ht="12.75" customHeight="1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</row>
    <row r="80" spans="1:15" ht="12.75" customHeight="1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</row>
    <row r="81" spans="1:15" ht="12.75" customHeight="1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</row>
    <row r="82" spans="1:15" ht="12.75" customHeight="1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</row>
    <row r="83" spans="1:15" ht="12.75" customHeight="1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</row>
    <row r="84" spans="1:15" ht="12.75" customHeight="1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</row>
    <row r="85" spans="1:15" ht="12.75" customHeight="1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</row>
    <row r="86" spans="1:15" ht="12.75" customHeight="1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</row>
    <row r="87" spans="1:15" ht="12.75" customHeight="1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</row>
    <row r="88" spans="1:15" ht="12.7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</row>
    <row r="89" spans="1:15" ht="12.75" customHeight="1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</row>
    <row r="90" spans="1:15" ht="12.75" customHeight="1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</row>
    <row r="91" spans="1:15" ht="12.75" customHeight="1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</row>
    <row r="92" spans="1:15" ht="12.75" customHeight="1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</row>
    <row r="93" spans="1:15" ht="12.75" customHeight="1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</row>
    <row r="94" spans="1:15" ht="12.75" customHeight="1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</row>
    <row r="95" spans="1:15" ht="12.75" customHeight="1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</row>
    <row r="96" spans="1:15" ht="12.75" customHeight="1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</row>
    <row r="97" spans="1:15" ht="12.75" customHeight="1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</row>
    <row r="98" spans="1:15" ht="12.75" customHeight="1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</row>
    <row r="99" spans="1:15" ht="12.75" customHeight="1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</row>
    <row r="100" spans="1:15" ht="12.75" customHeight="1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</row>
    <row r="101" spans="1:15" ht="12.75" customHeight="1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</row>
    <row r="102" spans="1:15" ht="12.75" customHeight="1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</row>
    <row r="103" spans="1:15" ht="12.75" customHeight="1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</row>
    <row r="104" spans="1:15" ht="12.75" customHeight="1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</row>
    <row r="105" spans="1:15" ht="12.75" customHeight="1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</row>
    <row r="106" spans="1:15" ht="12.75" customHeight="1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</row>
    <row r="107" spans="1:15" ht="12.75" customHeight="1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</row>
    <row r="108" spans="1:15" ht="12.75" customHeight="1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</row>
    <row r="109" spans="1:15" ht="12.75" customHeight="1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</row>
    <row r="110" spans="1:15" ht="12.75" customHeight="1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</row>
    <row r="111" spans="1:15" ht="12.75" customHeight="1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</row>
    <row r="112" spans="1:15" ht="12.75" customHeight="1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</row>
    <row r="113" spans="1:15" ht="12.75" customHeight="1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</row>
    <row r="114" spans="1:15" ht="12.75" customHeight="1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</row>
    <row r="115" spans="1:15" ht="12.75" customHeight="1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</row>
    <row r="116" spans="1:15" ht="12.75" customHeight="1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</row>
    <row r="117" spans="1:15" ht="12.75" customHeight="1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</row>
    <row r="118" spans="1:15" ht="12.75" customHeight="1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</row>
    <row r="119" spans="1:15" ht="12.75" customHeight="1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</row>
    <row r="120" spans="1:15" ht="12.75" customHeight="1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</row>
    <row r="121" spans="1:15" ht="12.75" customHeight="1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</row>
    <row r="122" spans="1:15" ht="12.75" customHeight="1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</row>
    <row r="123" spans="1:15" ht="12.75" customHeight="1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</row>
    <row r="124" spans="1:15" ht="12.75" customHeight="1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</row>
    <row r="125" spans="1:15" ht="12.75" customHeight="1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</row>
    <row r="126" spans="1:15" ht="12.75" customHeight="1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</row>
    <row r="127" spans="1:15" ht="12.75" customHeight="1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</row>
    <row r="128" spans="1:15" ht="12.75" customHeight="1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</row>
    <row r="129" spans="1:15" ht="12.75" customHeight="1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</row>
    <row r="130" spans="1:15" ht="12.75" customHeight="1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</row>
    <row r="131" spans="1:15" ht="12.75" customHeight="1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</row>
    <row r="132" spans="1:15" ht="12.75" customHeight="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</row>
    <row r="133" spans="1:15" ht="12.75" customHeight="1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</row>
    <row r="134" spans="1:15" ht="12.75" customHeight="1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</row>
    <row r="135" spans="1:15" ht="12.75" customHeight="1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</row>
    <row r="136" spans="1:15" ht="12.75" customHeight="1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</row>
    <row r="137" spans="1:15" ht="12.75" customHeight="1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</row>
    <row r="138" spans="1:15" ht="12.75" customHeight="1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</row>
    <row r="139" spans="1:15" ht="12.75" customHeight="1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</row>
    <row r="140" spans="1:15" ht="12.75" customHeight="1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</row>
    <row r="141" spans="1:15" ht="12.75" customHeight="1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</row>
    <row r="142" spans="1:15" ht="12.75" customHeight="1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</row>
    <row r="143" spans="1:15" ht="12.75" customHeight="1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</row>
    <row r="144" spans="1:15" ht="12.75" customHeight="1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</row>
    <row r="145" spans="1:15" ht="12.75" customHeight="1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</row>
    <row r="146" spans="1:15" ht="12.75" customHeight="1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</row>
    <row r="147" spans="1:15" ht="12.75" customHeight="1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</row>
    <row r="148" spans="1:15" ht="12.75" customHeight="1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</row>
    <row r="149" spans="1:15" ht="12.75" customHeight="1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</row>
    <row r="150" spans="1:15" ht="12.75" customHeight="1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</row>
    <row r="151" spans="1:15" ht="12.75" customHeight="1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</row>
    <row r="152" spans="1:15" ht="12.75" customHeight="1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</row>
    <row r="153" spans="1:15" ht="12.75" customHeight="1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</row>
    <row r="154" spans="1:15" ht="12.75" customHeight="1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</row>
    <row r="155" spans="1:15" ht="12.75" customHeight="1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</row>
    <row r="156" spans="1:15" ht="12.75" customHeight="1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</row>
    <row r="157" spans="1:15" ht="12.75" customHeight="1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</row>
    <row r="158" spans="1:15" ht="12.75" customHeight="1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</row>
    <row r="159" spans="1:15" ht="12.75" customHeight="1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</row>
    <row r="160" spans="1:15" ht="12.75" customHeight="1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</row>
    <row r="161" spans="1:15" ht="12.75" customHeight="1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</row>
    <row r="162" spans="1:15" ht="12.75" customHeight="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</row>
    <row r="163" spans="1:15" ht="12.75" customHeight="1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</row>
    <row r="164" spans="1:15" ht="12.75" customHeight="1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</row>
    <row r="165" spans="1:15" ht="12.75" customHeight="1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</row>
    <row r="166" spans="1:15" ht="12.75" customHeight="1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</row>
    <row r="167" spans="1:15" ht="12.75" customHeight="1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</row>
    <row r="168" spans="1:15" ht="12.75" customHeight="1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</row>
    <row r="169" spans="1:15" ht="12.75" customHeight="1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</row>
    <row r="170" spans="1:15" ht="12.75" customHeight="1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</row>
    <row r="171" spans="1:15" ht="12.75" customHeight="1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</row>
    <row r="172" spans="1:15" ht="12.75" customHeight="1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</row>
    <row r="173" spans="1:15" ht="12.75" customHeight="1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</row>
    <row r="174" spans="1:15" ht="12.75" customHeight="1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</row>
    <row r="175" spans="1:15" ht="12.75" customHeight="1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</row>
    <row r="176" spans="1:15" ht="12.75" customHeight="1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</row>
    <row r="177" spans="1:15" ht="12.75" customHeight="1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</row>
    <row r="178" spans="1:15" ht="12.75" customHeight="1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</row>
    <row r="179" spans="1:15" ht="12.75" customHeight="1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</row>
    <row r="180" spans="1:15" ht="12.75" customHeight="1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</row>
    <row r="181" spans="1:15" ht="12.75" customHeight="1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</row>
    <row r="182" spans="1:15" ht="12.75" customHeight="1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</row>
    <row r="183" spans="1:15" ht="12.75" customHeight="1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</row>
    <row r="184" spans="1:15" ht="12.75" customHeight="1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</row>
    <row r="185" spans="1:15" ht="12.75" customHeight="1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</row>
    <row r="186" spans="1:15" ht="12.75" customHeight="1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</row>
    <row r="187" spans="1:15" ht="12.75" customHeight="1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</row>
    <row r="188" spans="1:15" ht="12.75" customHeight="1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</row>
    <row r="189" spans="1:15" ht="12.75" customHeight="1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</row>
    <row r="190" spans="1:15" ht="12.75" customHeight="1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</row>
    <row r="191" spans="1:15" ht="12.75" customHeight="1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</row>
    <row r="192" spans="1:15" ht="12.75" customHeight="1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</row>
    <row r="193" spans="1:15" ht="12.75" customHeight="1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</row>
    <row r="194" spans="1:15" ht="12.75" customHeight="1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</row>
    <row r="195" spans="1:15" ht="12.75" customHeight="1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</row>
    <row r="196" spans="1:15" ht="12.75" customHeight="1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</row>
    <row r="197" spans="1:15" ht="12.75" customHeight="1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</row>
    <row r="198" spans="1:15" ht="12.75" customHeight="1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</row>
    <row r="199" spans="1:15" ht="12.75" customHeight="1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</row>
    <row r="200" spans="1:15" ht="12.75" customHeight="1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</row>
    <row r="201" spans="1:15" ht="12.75" customHeight="1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</row>
    <row r="202" spans="1:15" ht="12.75" customHeight="1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</row>
    <row r="203" spans="1:15" ht="12.75" customHeight="1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</row>
    <row r="204" spans="1:15" ht="12.75" customHeight="1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</row>
    <row r="205" spans="1:15" ht="12.75" customHeight="1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</row>
    <row r="206" spans="1:15" ht="12.75" customHeight="1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</row>
    <row r="207" spans="1:15" ht="12.75" customHeight="1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</row>
    <row r="208" spans="1:15" ht="12.75" customHeight="1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</row>
    <row r="209" spans="1:15" ht="12.75" customHeight="1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</row>
    <row r="210" spans="1:15" ht="12.75" customHeight="1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</row>
    <row r="211" spans="1:15" ht="12.75" customHeight="1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</row>
    <row r="212" spans="1:15" ht="12.75" customHeight="1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</row>
    <row r="213" spans="1:15" ht="12.75" customHeight="1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</row>
    <row r="214" spans="1:15" ht="12.75" customHeight="1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</row>
    <row r="215" spans="1:15" ht="12.75" customHeight="1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</row>
    <row r="216" spans="1:15" ht="12.75" customHeight="1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</row>
    <row r="217" spans="1:15" ht="12.75" customHeight="1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</row>
    <row r="218" spans="1:15" ht="12.75" customHeight="1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</row>
    <row r="219" spans="1:15" ht="12.75" customHeight="1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</row>
    <row r="220" spans="1:15" ht="12.75" customHeight="1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</row>
    <row r="221" spans="1:15" ht="12.75" customHeight="1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</row>
    <row r="222" spans="1:15" ht="12.75" customHeight="1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</row>
    <row r="223" spans="1:15" ht="12.75" customHeight="1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</row>
    <row r="224" spans="1:15" ht="12.75" customHeight="1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</row>
    <row r="225" spans="1:15" ht="12.75" customHeight="1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</row>
    <row r="226" spans="1:15" ht="12.75" customHeight="1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</row>
    <row r="227" spans="1:15" ht="12.75" customHeight="1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</row>
    <row r="228" spans="1:15" ht="12.75" customHeight="1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</row>
    <row r="229" spans="1:15" ht="12.75" customHeight="1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</row>
    <row r="230" spans="1:15" ht="12.75" customHeight="1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</row>
    <row r="231" spans="1:15" ht="12.75" customHeight="1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</row>
    <row r="232" spans="1:15" ht="12.75" customHeight="1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</row>
    <row r="233" spans="1:15" ht="12.75" customHeight="1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</row>
    <row r="234" spans="1:15" ht="12.75" customHeight="1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</row>
    <row r="235" spans="1:15" ht="12.75" customHeight="1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</row>
    <row r="236" spans="1:15" ht="12.75" customHeight="1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</row>
    <row r="237" spans="1:15" ht="12.75" customHeight="1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</row>
    <row r="238" spans="1:15" ht="12.75" customHeight="1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</row>
    <row r="239" spans="1:15" ht="12.75" customHeight="1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</row>
    <row r="240" spans="1:15" ht="12.75" customHeight="1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</row>
    <row r="241" spans="1:15" ht="12.75" customHeight="1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</row>
    <row r="242" spans="1:15" ht="12.75" customHeight="1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</row>
    <row r="243" spans="1:15" ht="12.75" customHeight="1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</row>
    <row r="244" spans="1:15" ht="12.75" customHeight="1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</row>
    <row r="245" spans="1:15" ht="12.75" customHeight="1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</row>
    <row r="246" spans="1:15" ht="12.75" customHeight="1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</row>
    <row r="247" spans="1:15" ht="12.75" customHeight="1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</row>
    <row r="248" spans="1:15" ht="12.75" customHeight="1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</row>
    <row r="249" spans="1:15" ht="12.75" customHeight="1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</row>
    <row r="250" spans="1:15" ht="12.75" customHeight="1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</row>
    <row r="251" spans="1:15" ht="12.75" customHeight="1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</row>
    <row r="252" spans="1:15" ht="12.75" customHeight="1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</row>
    <row r="253" spans="1:15" ht="12.75" customHeight="1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</row>
    <row r="254" spans="1:15" ht="12.75" customHeight="1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</row>
    <row r="255" spans="1:15" ht="12.75" customHeight="1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</row>
    <row r="256" spans="1:15" ht="12.75" customHeight="1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</row>
    <row r="257" spans="1:15" ht="12.75" customHeight="1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</row>
    <row r="258" spans="1:15" ht="12.75" customHeight="1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</row>
    <row r="259" spans="1:15" ht="12.75" customHeight="1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</row>
    <row r="260" spans="1:15" ht="12.75" customHeight="1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</row>
    <row r="261" spans="1:15" ht="12.75" customHeight="1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</row>
    <row r="262" spans="1:15" ht="12.75" customHeight="1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</row>
    <row r="263" spans="1:15" ht="12.75" customHeight="1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</row>
    <row r="264" spans="1:15" ht="12.75" customHeight="1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</row>
    <row r="265" spans="1:15" ht="12.75" customHeight="1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</row>
    <row r="266" spans="1:15" ht="12.75" customHeight="1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</row>
    <row r="267" spans="1:15" ht="12.75" customHeight="1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</row>
    <row r="268" spans="1:15" ht="12.75" customHeight="1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</row>
    <row r="269" spans="1:15" ht="12.75" customHeight="1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</row>
    <row r="270" spans="1:15" ht="12.75" customHeight="1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</row>
    <row r="271" spans="1:15" ht="12.75" customHeight="1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</row>
    <row r="272" spans="1:15" ht="12.75" customHeight="1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</row>
    <row r="273" spans="1:15" ht="12.75" customHeight="1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</row>
    <row r="274" spans="1:15" ht="12.75" customHeight="1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</row>
    <row r="275" spans="1:15" ht="12.75" customHeight="1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</row>
    <row r="276" spans="1:15" ht="12.75" customHeight="1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</row>
    <row r="277" spans="1:15" ht="12.75" customHeight="1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</row>
    <row r="278" spans="1:15" ht="12.75" customHeight="1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</row>
    <row r="279" spans="1:15" ht="12.75" customHeight="1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</row>
    <row r="280" spans="1:15" ht="12.75" customHeight="1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</row>
    <row r="281" spans="1:15" ht="12.75" customHeight="1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</row>
    <row r="282" spans="1:15" ht="12.75" customHeight="1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</row>
    <row r="283" spans="1:15" ht="12.75" customHeight="1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</row>
    <row r="284" spans="1:15" ht="12.75" customHeight="1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</row>
    <row r="285" spans="1:15" ht="12.75" customHeight="1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</row>
    <row r="286" spans="1:15" ht="12.75" customHeight="1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</row>
    <row r="287" spans="1:15" ht="12.75" customHeight="1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</row>
    <row r="288" spans="1:15" ht="12.75" customHeight="1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</row>
    <row r="289" spans="1:15" ht="12.75" customHeight="1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</row>
    <row r="290" spans="1:15" ht="12.75" customHeight="1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</row>
    <row r="291" spans="1:15" ht="12.75" customHeight="1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</row>
    <row r="292" spans="1:15" ht="12.75" customHeight="1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</row>
    <row r="293" spans="1:15" ht="12.75" customHeight="1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</row>
    <row r="294" spans="1:15" ht="12.75" customHeight="1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</row>
    <row r="295" spans="1:15" ht="12.75" customHeight="1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</row>
    <row r="296" spans="1:15" ht="12.75" customHeight="1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</row>
    <row r="297" spans="1:15" ht="12.75" customHeight="1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</row>
    <row r="298" spans="1:15" ht="12.75" customHeight="1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</row>
    <row r="299" spans="1:15" ht="12.75" customHeight="1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</row>
    <row r="300" spans="1:15" ht="12.75" customHeight="1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</row>
    <row r="301" spans="1:15" ht="12.75" customHeight="1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</row>
    <row r="302" spans="1:15" ht="12.75" customHeight="1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</row>
    <row r="303" spans="1:15" ht="12.75" customHeight="1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</row>
    <row r="304" spans="1:15" ht="12.75" customHeight="1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</row>
    <row r="305" spans="1:15" ht="12.75" customHeight="1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</row>
    <row r="306" spans="1:15" ht="12.75" customHeight="1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</row>
    <row r="307" spans="1:15" ht="12.75" customHeight="1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</row>
    <row r="308" spans="1:15" ht="12.75" customHeight="1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</row>
    <row r="309" spans="1:15" ht="12.75" customHeight="1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</row>
    <row r="310" spans="1:15" ht="12.75" customHeight="1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</row>
    <row r="311" spans="1:15" ht="12.75" customHeight="1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</row>
    <row r="312" spans="1:15" ht="12.75" customHeight="1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</row>
    <row r="313" spans="1:15" ht="12.75" customHeight="1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</row>
    <row r="314" spans="1:15" ht="12.75" customHeight="1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</row>
    <row r="315" spans="1:15" ht="12.75" customHeight="1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</row>
    <row r="316" spans="1:15" ht="12.75" customHeight="1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</row>
    <row r="317" spans="1:15" ht="12.75" customHeight="1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</row>
    <row r="318" spans="1:15" ht="12.75" customHeight="1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</row>
    <row r="319" spans="1:15" ht="12.75" customHeight="1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</row>
    <row r="320" spans="1:15" ht="12.75" customHeight="1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</row>
    <row r="321" spans="1:15" ht="12.75" customHeight="1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</row>
    <row r="322" spans="1:15" ht="12.75" customHeight="1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</row>
    <row r="323" spans="1:15" ht="12.75" customHeight="1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</row>
    <row r="324" spans="1:15" ht="12.75" customHeight="1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</row>
    <row r="325" spans="1:15" ht="12.75" customHeight="1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</row>
    <row r="326" spans="1:15" ht="12.75" customHeight="1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</row>
    <row r="327" spans="1:15" ht="12.75" customHeight="1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</row>
    <row r="328" spans="1:15" ht="12.75" customHeight="1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</row>
    <row r="329" spans="1:15" ht="12.75" customHeight="1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</row>
    <row r="330" spans="1:15" ht="12.75" customHeight="1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</row>
    <row r="331" spans="1:15" ht="12.75" customHeight="1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</row>
    <row r="332" spans="1:15" ht="12.75" customHeight="1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</row>
    <row r="333" spans="1:15" ht="12.75" customHeight="1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</row>
    <row r="334" spans="1:15" ht="12.75" customHeight="1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</row>
    <row r="335" spans="1:15" ht="12.75" customHeight="1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</row>
    <row r="336" spans="1:15" ht="12.75" customHeight="1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</row>
    <row r="337" spans="1:15" ht="12.75" customHeight="1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</row>
    <row r="338" spans="1:15" ht="12.75" customHeight="1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</row>
    <row r="339" spans="1:15" ht="12.75" customHeight="1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</row>
    <row r="340" spans="1:15" ht="12.75" customHeight="1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</row>
    <row r="341" spans="1:15" ht="12.75" customHeight="1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</row>
    <row r="342" spans="1:15" ht="12.75" customHeight="1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</row>
    <row r="343" spans="1:15" ht="12.75" customHeight="1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</row>
    <row r="344" spans="1:15" ht="12.75" customHeight="1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</row>
    <row r="345" spans="1:15" ht="12.75" customHeight="1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</row>
    <row r="346" spans="1:15" ht="12.75" customHeight="1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</row>
    <row r="347" spans="1:15" ht="12.75" customHeight="1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</row>
    <row r="348" spans="1:15" ht="12.75" customHeight="1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</row>
    <row r="349" spans="1:15" ht="12.75" customHeight="1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</row>
    <row r="350" spans="1:15" ht="12.75" customHeight="1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</row>
    <row r="351" spans="1:15" ht="12.75" customHeight="1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</row>
    <row r="352" spans="1:15" ht="12.75" customHeight="1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</row>
    <row r="353" spans="1:15" ht="12.75" customHeight="1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</row>
    <row r="354" spans="1:15" ht="12.75" customHeight="1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</row>
    <row r="355" spans="1:15" ht="12.75" customHeight="1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</row>
    <row r="356" spans="1:15" ht="12.75" customHeight="1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</row>
    <row r="357" spans="1:15" ht="12.75" customHeight="1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</row>
    <row r="358" spans="1:15" ht="12.75" customHeight="1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</row>
    <row r="359" spans="1:15" ht="12.75" customHeight="1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</row>
    <row r="360" spans="1:15" ht="12.75" customHeight="1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</row>
    <row r="361" spans="1:15" ht="12.75" customHeight="1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</row>
    <row r="362" spans="1:15" ht="12.75" customHeight="1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</row>
    <row r="363" spans="1:15" ht="12.75" customHeight="1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</row>
    <row r="364" spans="1:15" ht="12.75" customHeight="1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</row>
    <row r="365" spans="1:15" ht="12.75" customHeight="1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</row>
    <row r="366" spans="1:15" ht="12.75" customHeight="1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</row>
    <row r="367" spans="1:15" ht="12.75" customHeight="1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</row>
    <row r="368" spans="1:15" ht="12.75" customHeight="1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</row>
    <row r="369" spans="1:15" ht="12.75" customHeight="1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</row>
    <row r="370" spans="1:15" ht="12.75" customHeight="1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</row>
    <row r="371" spans="1:15" ht="12.75" customHeight="1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</row>
    <row r="372" spans="1:15" ht="12.75" customHeight="1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</row>
    <row r="373" spans="1:15" ht="12.75" customHeight="1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</row>
    <row r="374" spans="1:15" ht="12.75" customHeight="1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</row>
    <row r="375" spans="1:15" ht="12.75" customHeight="1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</row>
    <row r="376" spans="1:15" ht="12.75" customHeight="1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</row>
    <row r="377" spans="1:15" ht="12.75" customHeight="1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</row>
    <row r="378" spans="1:15" ht="12.75" customHeight="1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</row>
    <row r="379" spans="1:15" ht="12.75" customHeight="1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</row>
    <row r="380" spans="1:15" ht="12.75" customHeight="1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</row>
    <row r="381" spans="1:15" ht="12.75" customHeight="1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</row>
    <row r="382" spans="1:15" ht="12.75" customHeight="1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</row>
    <row r="383" spans="1:15" ht="12.75" customHeight="1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</row>
    <row r="384" spans="1:15" ht="12.75" customHeight="1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</row>
    <row r="385" spans="1:15" ht="12.75" customHeight="1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</row>
    <row r="386" spans="1:15" ht="12.75" customHeight="1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</row>
    <row r="387" spans="1:15" ht="12.75" customHeight="1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</row>
    <row r="388" spans="1:15" ht="12.75" customHeight="1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</row>
    <row r="389" spans="1:15" ht="12.75" customHeight="1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</row>
    <row r="390" spans="1:15" ht="12.75" customHeight="1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</row>
    <row r="391" spans="1:15" ht="12.75" customHeight="1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</row>
    <row r="392" spans="1:15" ht="12.75" customHeight="1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</row>
    <row r="393" spans="1:15" ht="12.75" customHeight="1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</row>
    <row r="394" spans="1:15" ht="12.75" customHeight="1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</row>
    <row r="395" spans="1:15" ht="12.75" customHeight="1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</row>
    <row r="396" spans="1:15" ht="12.75" customHeight="1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</row>
    <row r="397" spans="1:15" ht="12.75" customHeight="1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</row>
    <row r="398" spans="1:15" ht="12.75" customHeight="1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</row>
    <row r="399" spans="1:15" ht="12.75" customHeight="1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</row>
    <row r="400" spans="1:15" ht="12.75" customHeight="1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</row>
    <row r="401" spans="1:15" ht="12.75" customHeight="1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</row>
    <row r="402" spans="1:15" ht="12.75" customHeight="1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</row>
    <row r="403" spans="1:15" ht="12.75" customHeight="1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</row>
    <row r="404" spans="1:15" ht="12.75" customHeight="1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</row>
    <row r="405" spans="1:15" ht="12.75" customHeight="1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</row>
    <row r="406" spans="1:15" ht="12.75" customHeight="1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</row>
    <row r="407" spans="1:15" ht="12.75" customHeight="1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</row>
    <row r="408" spans="1:15" ht="12.75" customHeight="1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</row>
    <row r="409" spans="1:15" ht="12.75" customHeight="1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</row>
    <row r="410" spans="1:15" ht="12.75" customHeight="1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</row>
    <row r="411" spans="1:15" ht="12.75" customHeight="1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</row>
    <row r="412" spans="1:15" ht="12.75" customHeight="1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</row>
    <row r="413" spans="1:15" ht="12.75" customHeight="1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</row>
    <row r="414" spans="1:15" ht="12.75" customHeight="1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</row>
    <row r="415" spans="1:15" ht="12.75" customHeight="1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</row>
    <row r="416" spans="1:15" ht="12.75" customHeight="1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</row>
    <row r="417" spans="1:15" ht="12.75" customHeight="1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</row>
    <row r="418" spans="1:15" ht="12.75" customHeight="1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</row>
    <row r="419" spans="1:15" ht="12.75" customHeight="1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</row>
    <row r="420" spans="1:15" ht="12.75" customHeight="1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</row>
    <row r="421" spans="1:15" ht="12.75" customHeight="1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</row>
    <row r="422" spans="1:15" ht="12.75" customHeight="1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</row>
    <row r="423" spans="1:15" ht="12.75" customHeight="1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</row>
    <row r="424" spans="1:15" ht="12.75" customHeight="1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</row>
    <row r="425" spans="1:15" ht="12.75" customHeight="1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</row>
    <row r="426" spans="1:15" ht="12.75" customHeight="1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</row>
    <row r="427" spans="1:15" ht="12.75" customHeight="1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</row>
    <row r="428" spans="1:15" ht="12.75" customHeight="1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</row>
    <row r="429" spans="1:15" ht="12.75" customHeight="1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</row>
    <row r="430" spans="1:15" ht="12.75" customHeight="1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</row>
    <row r="431" spans="1:15" ht="12.75" customHeight="1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</row>
    <row r="432" spans="1:15" ht="12.75" customHeight="1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</row>
    <row r="433" spans="1:15" ht="12.75" customHeight="1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</row>
    <row r="434" spans="1:15" ht="12.75" customHeight="1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</row>
    <row r="435" spans="1:15" ht="12.75" customHeight="1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</row>
    <row r="436" spans="1:15" ht="12.75" customHeight="1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</row>
    <row r="437" spans="1:15" ht="12.75" customHeight="1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</row>
    <row r="438" spans="1:15" ht="12.75" customHeight="1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</row>
    <row r="439" spans="1:15" ht="12.75" customHeight="1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</row>
    <row r="440" spans="1:15" ht="12.75" customHeight="1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</row>
    <row r="441" spans="1:15" ht="12.75" customHeight="1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</row>
    <row r="442" spans="1:15" ht="12.75" customHeight="1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</row>
    <row r="443" spans="1:15" ht="12.75" customHeight="1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</row>
    <row r="444" spans="1:15" ht="12.75" customHeight="1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</row>
    <row r="445" spans="1:15" ht="12.75" customHeight="1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</row>
    <row r="446" spans="1:15" ht="12.75" customHeight="1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</row>
    <row r="447" spans="1:15" ht="12.75" customHeight="1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</row>
    <row r="448" spans="1:15" ht="12.75" customHeight="1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</row>
    <row r="449" spans="1:15" ht="12.75" customHeight="1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</row>
    <row r="450" spans="1:15" ht="12.75" customHeight="1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</row>
    <row r="451" spans="1:15" ht="12.75" customHeight="1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</row>
    <row r="452" spans="1:15" ht="12.75" customHeight="1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</row>
    <row r="453" spans="1:15" ht="12.75" customHeight="1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</row>
    <row r="454" spans="1:15" ht="12.75" customHeight="1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</row>
    <row r="455" spans="1:15" ht="12.75" customHeight="1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</row>
    <row r="456" spans="1:15" ht="12.75" customHeight="1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</row>
    <row r="457" spans="1:15" ht="12.75" customHeight="1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</row>
    <row r="458" spans="1:15" ht="12.75" customHeight="1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</row>
    <row r="459" spans="1:15" ht="12.75" customHeight="1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</row>
    <row r="460" spans="1:15" ht="12.75" customHeight="1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</row>
    <row r="461" spans="1:15" ht="12.75" customHeight="1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</row>
    <row r="462" spans="1:15" ht="12.75" customHeight="1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</row>
    <row r="463" spans="1:15" ht="12.75" customHeight="1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</row>
    <row r="464" spans="1:15" ht="12.75" customHeight="1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</row>
    <row r="465" spans="1:15" ht="12.75" customHeight="1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</row>
    <row r="466" spans="1:15" ht="12.75" customHeight="1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</row>
    <row r="467" spans="1:15" ht="12.75" customHeight="1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</row>
    <row r="468" spans="1:15" ht="12.75" customHeight="1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</row>
    <row r="469" spans="1:15" ht="12.75" customHeight="1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</row>
    <row r="470" spans="1:15" ht="12.75" customHeight="1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</row>
    <row r="471" spans="1:15" ht="12.75" customHeight="1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</row>
    <row r="472" spans="1:15" ht="12.75" customHeight="1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</row>
    <row r="473" spans="1:15" ht="12.75" customHeight="1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</row>
    <row r="474" spans="1:15" ht="12.75" customHeight="1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</row>
    <row r="475" spans="1:15" ht="12.75" customHeight="1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</row>
    <row r="476" spans="1:15" ht="12.75" customHeight="1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</row>
    <row r="477" spans="1:15" ht="12.75" customHeight="1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</row>
    <row r="478" spans="1:15" ht="12.75" customHeight="1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</row>
    <row r="479" spans="1:15" ht="12.75" customHeight="1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</row>
    <row r="480" spans="1:15" ht="12.75" customHeight="1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</row>
    <row r="481" spans="1:15" ht="12.75" customHeight="1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</row>
    <row r="482" spans="1:15" ht="12.75" customHeight="1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</row>
    <row r="483" spans="1:15" ht="12.75" customHeight="1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</row>
    <row r="484" spans="1:15" ht="12.75" customHeight="1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</row>
    <row r="485" spans="1:15" ht="12.75" customHeight="1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</row>
    <row r="486" spans="1:15" ht="12.75" customHeight="1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</row>
    <row r="487" spans="1:15" ht="12.75" customHeight="1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</row>
    <row r="488" spans="1:15" ht="12.75" customHeight="1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</row>
    <row r="489" spans="1:15" ht="12.75" customHeight="1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</row>
    <row r="490" spans="1:15" ht="12.75" customHeight="1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</row>
    <row r="491" spans="1:15" ht="12.75" customHeight="1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</row>
    <row r="492" spans="1:15" ht="12.75" customHeight="1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</row>
    <row r="493" spans="1:15" ht="12.75" customHeight="1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</row>
    <row r="494" spans="1:15" ht="12.75" customHeight="1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</row>
    <row r="495" spans="1:15" ht="12.75" customHeight="1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</row>
    <row r="496" spans="1:15" ht="12.75" customHeight="1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</row>
    <row r="497" spans="1:15" ht="12.75" customHeight="1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</row>
    <row r="498" spans="1:15" ht="12.75" customHeight="1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</row>
    <row r="499" spans="1:15" ht="12.75" customHeight="1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</row>
    <row r="500" spans="1:15" ht="12.75" customHeight="1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</row>
    <row r="501" spans="1:15" ht="12.75" customHeight="1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</row>
    <row r="502" spans="1:15" ht="12.75" customHeight="1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</row>
    <row r="503" spans="1:15" ht="12.75" customHeight="1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</row>
    <row r="504" spans="1:15" ht="12.75" customHeight="1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</row>
    <row r="505" spans="1:15" ht="12.75" customHeight="1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</row>
    <row r="506" spans="1:15" ht="12.75" customHeight="1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</row>
    <row r="507" spans="1:15" ht="12.75" customHeight="1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</row>
    <row r="508" spans="1:15" ht="12.75" customHeight="1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</row>
    <row r="509" spans="1:15" ht="12.75" customHeight="1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</row>
    <row r="510" spans="1:15" ht="12.75" customHeight="1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</row>
    <row r="511" spans="1:15" ht="12.75" customHeight="1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</row>
    <row r="512" spans="1:15" ht="12.75" customHeight="1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</row>
    <row r="513" spans="1:15" ht="12.75" customHeight="1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</row>
    <row r="514" spans="1:15" ht="12.75" customHeight="1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</row>
    <row r="515" spans="1:15" ht="12.75" customHeight="1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</row>
    <row r="516" spans="1:15" ht="12.75" customHeight="1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</row>
    <row r="517" spans="1:15" ht="12.75" customHeight="1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</row>
    <row r="518" spans="1:15" ht="12.75" customHeight="1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</row>
    <row r="519" spans="1:15" ht="12.75" customHeight="1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</row>
    <row r="520" spans="1:15" ht="12.75" customHeight="1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</row>
    <row r="521" spans="1:15" ht="12.75" customHeight="1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</row>
    <row r="522" spans="1:15" ht="12.75" customHeight="1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</row>
    <row r="523" spans="1:15" ht="12.75" customHeight="1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</row>
    <row r="524" spans="1:15" ht="12.75" customHeight="1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</row>
    <row r="525" spans="1:15" ht="12.75" customHeight="1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</row>
    <row r="526" spans="1:15" ht="12.75" customHeight="1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</row>
    <row r="527" spans="1:15" ht="12.75" customHeight="1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</row>
    <row r="528" spans="1:15" ht="12.75" customHeight="1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</row>
    <row r="529" spans="1:15" ht="12.75" customHeight="1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</row>
    <row r="530" spans="1:15" ht="12.75" customHeight="1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</row>
    <row r="531" spans="1:15" ht="12.75" customHeight="1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</row>
    <row r="532" spans="1:15" ht="12.75" customHeight="1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</row>
    <row r="533" spans="1:15" ht="12.75" customHeight="1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</row>
    <row r="534" spans="1:15" ht="12.75" customHeight="1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</row>
    <row r="535" spans="1:15" ht="12.75" customHeight="1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</row>
    <row r="536" spans="1:15" ht="12.75" customHeight="1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</row>
    <row r="537" spans="1:15" ht="12.75" customHeight="1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</row>
    <row r="538" spans="1:15" ht="12.75" customHeight="1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</row>
    <row r="539" spans="1:15" ht="12.75" customHeight="1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</row>
    <row r="540" spans="1:15" ht="12.75" customHeight="1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</row>
    <row r="541" spans="1:15" ht="12.75" customHeight="1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</row>
    <row r="542" spans="1:15" ht="12.75" customHeight="1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</row>
    <row r="543" spans="1:15" ht="12.75" customHeight="1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</row>
    <row r="544" spans="1:15" ht="12.75" customHeight="1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</row>
    <row r="545" spans="1:15" ht="12.75" customHeight="1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</row>
    <row r="546" spans="1:15" ht="12.75" customHeight="1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</row>
    <row r="547" spans="1:15" ht="12.75" customHeight="1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</row>
    <row r="548" spans="1:15" ht="12.75" customHeight="1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</row>
    <row r="549" spans="1:15" ht="12.75" customHeight="1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</row>
    <row r="550" spans="1:15" ht="12.75" customHeight="1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O550" s="104"/>
    </row>
    <row r="551" spans="1:15" ht="12.75" customHeight="1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O551" s="104"/>
    </row>
    <row r="552" spans="1:15" ht="12.75" customHeight="1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O552" s="104"/>
    </row>
    <row r="553" spans="1:15" ht="12.75" customHeight="1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O553" s="104"/>
    </row>
    <row r="554" spans="1:15" ht="12.75" customHeight="1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O554" s="104"/>
    </row>
    <row r="555" spans="1:15" ht="12.75" customHeight="1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O555" s="104"/>
    </row>
    <row r="556" spans="1:15" ht="12.75" customHeight="1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O556" s="104"/>
    </row>
    <row r="557" spans="1:15" ht="12.75" customHeight="1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O557" s="104"/>
    </row>
    <row r="558" spans="1:15" ht="12.75" customHeight="1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O558" s="104"/>
    </row>
    <row r="559" spans="1:15" ht="12.75" customHeight="1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O559" s="104"/>
    </row>
    <row r="560" spans="1:15" ht="12.75" customHeight="1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O560" s="104"/>
    </row>
    <row r="561" spans="1:15" ht="12.75" customHeight="1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O561" s="104"/>
    </row>
    <row r="562" spans="1:15" ht="12.75" customHeight="1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</row>
    <row r="563" spans="1:15" ht="12.75" customHeight="1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4"/>
    </row>
    <row r="564" spans="1:15" ht="12.75" customHeight="1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O564" s="104"/>
    </row>
    <row r="565" spans="1:15" ht="12.75" customHeight="1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O565" s="104"/>
    </row>
    <row r="566" spans="1:15" ht="12.75" customHeight="1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O566" s="104"/>
    </row>
    <row r="567" spans="1:15" ht="12.75" customHeight="1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</row>
    <row r="568" spans="1:15" ht="12.75" customHeight="1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</row>
    <row r="569" spans="1:15" ht="12.75" customHeight="1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</row>
    <row r="570" spans="1:15" ht="12.75" customHeight="1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</row>
    <row r="571" spans="1:15" ht="12.75" customHeight="1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</row>
    <row r="572" spans="1:15" ht="12.75" customHeight="1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</row>
    <row r="573" spans="1:15" ht="12.75" customHeight="1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</row>
    <row r="574" spans="1:15" ht="12.75" customHeight="1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</row>
    <row r="575" spans="1:15" ht="12.75" customHeight="1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</row>
    <row r="576" spans="1:15" ht="12.75" customHeight="1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</row>
    <row r="577" spans="1:15" ht="12.75" customHeight="1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</row>
    <row r="578" spans="1:15" ht="12.75" customHeight="1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</row>
    <row r="579" spans="1:15" ht="12.75" customHeight="1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</row>
    <row r="580" spans="1:15" ht="12.75" customHeight="1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</row>
    <row r="581" spans="1:15" ht="12.75" customHeight="1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</row>
    <row r="582" spans="1:15" ht="12.75" customHeight="1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</row>
    <row r="583" spans="1:15" ht="12.75" customHeight="1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</row>
    <row r="584" spans="1:15" ht="12.75" customHeight="1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</row>
    <row r="585" spans="1:15" ht="12.75" customHeight="1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</row>
    <row r="586" spans="1:15" ht="12.75" customHeight="1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</row>
    <row r="587" spans="1:15" ht="12.75" customHeight="1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</row>
    <row r="588" spans="1:15" ht="12.75" customHeight="1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</row>
    <row r="589" spans="1:15" ht="12.75" customHeight="1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</row>
    <row r="590" spans="1:15" ht="12.75" customHeight="1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</row>
    <row r="591" spans="1:15" ht="12.75" customHeight="1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</row>
    <row r="592" spans="1:15" ht="12.75" customHeight="1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</row>
    <row r="593" spans="1:15" ht="12.75" customHeight="1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</row>
    <row r="594" spans="1:15" ht="12.75" customHeight="1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</row>
    <row r="595" spans="1:15" ht="12.75" customHeight="1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</row>
    <row r="596" spans="1:15" ht="12.75" customHeight="1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</row>
    <row r="597" spans="1:15" ht="12.75" customHeight="1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</row>
    <row r="598" spans="1:15" ht="12.75" customHeight="1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</row>
    <row r="599" spans="1:15" ht="12.75" customHeight="1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</row>
    <row r="600" spans="1:15" ht="12.75" customHeight="1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</row>
    <row r="601" spans="1:15" ht="12.75" customHeight="1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</row>
    <row r="602" spans="1:15" ht="12.75" customHeight="1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</row>
    <row r="603" spans="1:15" ht="12.75" customHeight="1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</row>
    <row r="604" spans="1:15" ht="12.75" customHeight="1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</row>
    <row r="605" spans="1:15" ht="12.75" customHeight="1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</row>
    <row r="606" spans="1:15" ht="12.75" customHeight="1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</row>
    <row r="607" spans="1:15" ht="12.75" customHeight="1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</row>
    <row r="608" spans="1:15" ht="12.75" customHeight="1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</row>
    <row r="609" spans="1:15" ht="12.75" customHeight="1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</row>
    <row r="610" spans="1:15" ht="12.75" customHeight="1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</row>
    <row r="611" spans="1:15" ht="12.75" customHeight="1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</row>
    <row r="612" spans="1:15" ht="12.75" customHeight="1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</row>
    <row r="613" spans="1:15" ht="12.75" customHeight="1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</row>
    <row r="614" spans="1:15" ht="12.75" customHeight="1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</row>
    <row r="615" spans="1:15" ht="12.75" customHeight="1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</row>
    <row r="616" spans="1:15" ht="12.75" customHeight="1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</row>
    <row r="617" spans="1:15" ht="12.75" customHeight="1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</row>
    <row r="618" spans="1:15" ht="12.75" customHeight="1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</row>
    <row r="619" spans="1:15" ht="12.75" customHeight="1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</row>
    <row r="620" spans="1:15" ht="12.75" customHeight="1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O620" s="104"/>
    </row>
    <row r="621" spans="1:15" ht="12.75" customHeight="1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O621" s="104"/>
    </row>
    <row r="622" spans="1:15" ht="12.75" customHeight="1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O622" s="104"/>
    </row>
    <row r="623" spans="1:15" ht="12.75" customHeight="1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O623" s="104"/>
    </row>
    <row r="624" spans="1:15" ht="12.75" customHeight="1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O624" s="104"/>
    </row>
    <row r="625" spans="1:15" ht="12.75" customHeight="1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O625" s="104"/>
    </row>
    <row r="626" spans="1:15" ht="12.75" customHeight="1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</row>
    <row r="627" spans="1:15" ht="12.75" customHeight="1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O627" s="104"/>
    </row>
    <row r="628" spans="1:15" ht="12.75" customHeight="1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O628" s="104"/>
    </row>
    <row r="629" spans="1:15" ht="12.75" customHeight="1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O629" s="104"/>
    </row>
    <row r="630" spans="1:15" ht="12.75" customHeight="1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</row>
    <row r="631" spans="1:15" ht="12.75" customHeight="1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</row>
    <row r="632" spans="1:15" ht="12.75" customHeight="1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O632" s="104"/>
    </row>
    <row r="633" spans="1:15" ht="12.75" customHeight="1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O633" s="104"/>
    </row>
    <row r="634" spans="1:15" ht="12.75" customHeight="1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O634" s="104"/>
    </row>
    <row r="635" spans="1:15" ht="12.75" customHeight="1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O635" s="104"/>
    </row>
    <row r="636" spans="1:15" ht="12.75" customHeight="1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</row>
    <row r="637" spans="1:15" ht="12.75" customHeight="1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</row>
    <row r="638" spans="1:15" ht="12.75" customHeight="1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</row>
    <row r="639" spans="1:15" ht="12.75" customHeight="1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</row>
    <row r="640" spans="1:15" ht="12.75" customHeight="1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</row>
    <row r="641" spans="1:15" ht="12.75" customHeight="1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</row>
    <row r="642" spans="1:15" ht="12.75" customHeight="1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</row>
    <row r="643" spans="1:15" ht="12.75" customHeight="1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</row>
    <row r="644" spans="1:15" ht="12.75" customHeight="1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</row>
    <row r="645" spans="1:15" ht="12.75" customHeight="1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</row>
    <row r="646" spans="1:15" ht="12.75" customHeight="1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</row>
    <row r="647" spans="1:15" ht="12.75" customHeight="1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</row>
    <row r="648" spans="1:15" ht="12.75" customHeight="1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</row>
    <row r="649" spans="1:15" ht="12.75" customHeight="1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</row>
    <row r="650" spans="1:15" ht="12.75" customHeight="1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</row>
    <row r="651" spans="1:15" ht="12.75" customHeight="1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</row>
    <row r="652" spans="1:15" ht="12.75" customHeight="1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</row>
    <row r="653" spans="1:15" ht="12.75" customHeight="1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</row>
    <row r="654" spans="1:15" ht="12.75" customHeight="1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</row>
    <row r="655" spans="1:15" ht="12.75" customHeight="1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</row>
    <row r="656" spans="1:15" ht="12.75" customHeight="1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</row>
    <row r="657" spans="1:15" ht="12.75" customHeight="1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</row>
    <row r="658" spans="1:15" ht="12.75" customHeight="1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</row>
    <row r="659" spans="1:15" ht="12.75" customHeight="1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</row>
    <row r="660" spans="1:15" ht="12.75" customHeight="1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</row>
    <row r="661" spans="1:15" ht="12.75" customHeight="1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</row>
    <row r="662" spans="1:15" ht="12.75" customHeight="1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</row>
    <row r="663" spans="1:15" ht="12.75" customHeight="1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</row>
    <row r="664" spans="1:15" ht="12.75" customHeight="1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</row>
    <row r="665" spans="1:15" ht="12.75" customHeight="1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</row>
    <row r="666" spans="1:15" ht="12.75" customHeight="1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</row>
    <row r="667" spans="1:15" ht="12.75" customHeight="1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</row>
    <row r="668" spans="1:15" ht="12.75" customHeight="1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</row>
    <row r="669" spans="1:15" ht="12.75" customHeight="1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</row>
    <row r="670" spans="1:15" ht="12.75" customHeight="1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</row>
    <row r="671" spans="1:15" ht="12.75" customHeight="1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</row>
    <row r="672" spans="1:15" ht="12.75" customHeight="1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</row>
    <row r="673" spans="1:15" ht="12.75" customHeight="1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</row>
    <row r="674" spans="1:15" ht="12.75" customHeight="1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</row>
    <row r="675" spans="1:15" ht="12.75" customHeight="1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</row>
    <row r="676" spans="1:15" ht="12.75" customHeight="1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</row>
    <row r="677" spans="1:15" ht="12.75" customHeight="1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</row>
    <row r="678" spans="1:15" ht="12.75" customHeight="1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</row>
    <row r="679" spans="1:15" ht="12.75" customHeight="1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</row>
    <row r="680" spans="1:15" ht="12.75" customHeight="1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</row>
    <row r="681" spans="1:15" ht="12.75" customHeight="1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</row>
    <row r="682" spans="1:15" ht="12.75" customHeight="1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</row>
    <row r="683" spans="1:15" ht="12.75" customHeight="1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O683" s="104"/>
    </row>
    <row r="684" spans="1:15" ht="12.75" customHeight="1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</row>
    <row r="685" spans="1:15" ht="12.75" customHeight="1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O685" s="104"/>
    </row>
    <row r="686" spans="1:15" ht="12.75" customHeight="1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O686" s="104"/>
    </row>
    <row r="687" spans="1:15" ht="12.75" customHeight="1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O687" s="104"/>
    </row>
    <row r="688" spans="1:15" ht="12.75" customHeight="1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O688" s="104"/>
    </row>
    <row r="689" spans="1:15" ht="12.75" customHeight="1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O689" s="104"/>
    </row>
    <row r="690" spans="1:15" ht="12.75" customHeight="1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O690" s="104"/>
    </row>
    <row r="691" spans="1:15" ht="12.75" customHeight="1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O691" s="104"/>
    </row>
    <row r="692" spans="1:15" ht="12.75" customHeight="1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O692" s="104"/>
    </row>
    <row r="693" spans="1:15" ht="12.75" customHeight="1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</row>
    <row r="694" spans="1:15" ht="12.75" customHeight="1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</row>
    <row r="695" spans="1:15" ht="12.75" customHeight="1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O695" s="104"/>
    </row>
    <row r="696" spans="1:15" ht="12.75" customHeight="1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</row>
    <row r="697" spans="1:15" ht="12.75" customHeight="1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O697" s="104"/>
    </row>
    <row r="698" spans="1:15" ht="12.75" customHeight="1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</row>
    <row r="699" spans="1:15" ht="12.75" customHeight="1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O699" s="104"/>
    </row>
    <row r="700" spans="1:15" ht="12.75" customHeight="1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O700" s="104"/>
    </row>
    <row r="701" spans="1:15" ht="12.75" customHeight="1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O701" s="104"/>
    </row>
    <row r="702" spans="1:15" ht="12.75" customHeight="1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O702" s="104"/>
    </row>
    <row r="703" spans="1:15" ht="12.75" customHeight="1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O703" s="104"/>
    </row>
    <row r="704" spans="1:15" ht="12.75" customHeight="1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O704" s="104"/>
    </row>
    <row r="705" spans="1:15" ht="12.75" customHeight="1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O705" s="104"/>
    </row>
    <row r="706" spans="1:15" ht="12.75" customHeight="1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</row>
    <row r="707" spans="1:15" ht="12.75" customHeight="1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</row>
    <row r="708" spans="1:15" ht="12.75" customHeight="1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O708" s="104"/>
    </row>
    <row r="709" spans="1:15" ht="12.75" customHeight="1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</row>
    <row r="710" spans="1:15" ht="12.75" customHeight="1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</row>
    <row r="711" spans="1:15" ht="12.75" customHeight="1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</row>
    <row r="712" spans="1:15" ht="12.75" customHeight="1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</row>
    <row r="713" spans="1:15" ht="12.75" customHeight="1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</row>
    <row r="714" spans="1:15" ht="12.75" customHeight="1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</row>
    <row r="715" spans="1:15" ht="12.75" customHeight="1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</row>
    <row r="716" spans="1:15" ht="12.75" customHeight="1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</row>
    <row r="717" spans="1:15" ht="12.75" customHeight="1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</row>
    <row r="718" spans="1:15" ht="12.75" customHeight="1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</row>
    <row r="719" spans="1:15" ht="12.75" customHeight="1">
      <c r="A719" s="104"/>
      <c r="B719" s="104"/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</row>
    <row r="720" spans="1:15" ht="12.75" customHeight="1">
      <c r="A720" s="104"/>
      <c r="B720" s="104"/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</row>
    <row r="721" spans="1:15" ht="12.75" customHeight="1">
      <c r="A721" s="104"/>
      <c r="B721" s="104"/>
      <c r="C721" s="104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O721" s="104"/>
    </row>
    <row r="722" spans="1:15" ht="12.75" customHeight="1">
      <c r="A722" s="104"/>
      <c r="B722" s="104"/>
      <c r="C722" s="104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O722" s="104"/>
    </row>
    <row r="723" spans="1:15" ht="12.75" customHeight="1">
      <c r="A723" s="104"/>
      <c r="B723" s="104"/>
      <c r="C723" s="104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O723" s="104"/>
    </row>
    <row r="724" spans="1:15" ht="12.75" customHeight="1">
      <c r="A724" s="104"/>
      <c r="B724" s="104"/>
      <c r="C724" s="104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O724" s="104"/>
    </row>
    <row r="725" spans="1:15" ht="12.75" customHeight="1">
      <c r="A725" s="104"/>
      <c r="B725" s="104"/>
      <c r="C725" s="104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O725" s="104"/>
    </row>
    <row r="726" spans="1:15" ht="12.75" customHeight="1">
      <c r="A726" s="104"/>
      <c r="B726" s="104"/>
      <c r="C726" s="104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O726" s="104"/>
    </row>
    <row r="727" spans="1:15" ht="12.75" customHeight="1">
      <c r="A727" s="104"/>
      <c r="B727" s="104"/>
      <c r="C727" s="104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O727" s="104"/>
    </row>
    <row r="728" spans="1:15" ht="12.75" customHeight="1">
      <c r="A728" s="104"/>
      <c r="B728" s="104"/>
      <c r="C728" s="104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O728" s="104"/>
    </row>
    <row r="729" spans="1:15" ht="12.75" customHeight="1">
      <c r="A729" s="104"/>
      <c r="B729" s="104"/>
      <c r="C729" s="104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O729" s="104"/>
    </row>
    <row r="730" spans="1:15" ht="12.75" customHeight="1">
      <c r="A730" s="104"/>
      <c r="B730" s="104"/>
      <c r="C730" s="104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O730" s="104"/>
    </row>
    <row r="731" spans="1:15" ht="12.75" customHeight="1">
      <c r="A731" s="104"/>
      <c r="B731" s="104"/>
      <c r="C731" s="104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04"/>
    </row>
    <row r="732" spans="1:15" ht="12.75" customHeight="1">
      <c r="A732" s="104"/>
      <c r="B732" s="104"/>
      <c r="C732" s="104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O732" s="104"/>
    </row>
    <row r="733" spans="1:15" ht="12.75" customHeight="1">
      <c r="A733" s="104"/>
      <c r="B733" s="104"/>
      <c r="C733" s="104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</row>
    <row r="734" spans="1:15" ht="12.75" customHeight="1">
      <c r="A734" s="104"/>
      <c r="B734" s="104"/>
      <c r="C734" s="104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O734" s="104"/>
    </row>
    <row r="735" spans="1:15" ht="12.75" customHeight="1">
      <c r="A735" s="104"/>
      <c r="B735" s="104"/>
      <c r="C735" s="104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O735" s="104"/>
    </row>
    <row r="736" spans="1:15" ht="12.75" customHeight="1">
      <c r="A736" s="104"/>
      <c r="B736" s="104"/>
      <c r="C736" s="104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O736" s="104"/>
    </row>
    <row r="737" spans="1:15" ht="12.75" customHeight="1">
      <c r="A737" s="104"/>
      <c r="B737" s="104"/>
      <c r="C737" s="104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O737" s="104"/>
    </row>
    <row r="738" spans="1:15" ht="12.75" customHeight="1">
      <c r="A738" s="104"/>
      <c r="B738" s="104"/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</row>
    <row r="739" spans="1:15" ht="12.75" customHeight="1">
      <c r="A739" s="104"/>
      <c r="B739" s="104"/>
      <c r="C739" s="104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O739" s="104"/>
    </row>
    <row r="740" spans="1:15" ht="12.75" customHeight="1">
      <c r="A740" s="104"/>
      <c r="B740" s="104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</row>
    <row r="741" spans="1:15" ht="12.75" customHeight="1">
      <c r="A741" s="104"/>
      <c r="B741" s="104"/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</row>
    <row r="742" spans="1:15" ht="12.75" customHeight="1">
      <c r="A742" s="104"/>
      <c r="B742" s="104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</row>
    <row r="743" spans="1:15" ht="12.75" customHeight="1">
      <c r="A743" s="104"/>
      <c r="B743" s="104"/>
      <c r="C743" s="104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O743" s="104"/>
    </row>
    <row r="744" spans="1:15" ht="12.75" customHeight="1">
      <c r="A744" s="104"/>
      <c r="B744" s="104"/>
      <c r="C744" s="104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O744" s="104"/>
    </row>
    <row r="745" spans="1:15" ht="12.75" customHeight="1">
      <c r="A745" s="104"/>
      <c r="B745" s="104"/>
      <c r="C745" s="104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O745" s="104"/>
    </row>
    <row r="746" spans="1:15" ht="12.75" customHeight="1">
      <c r="A746" s="104"/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</row>
    <row r="747" spans="1:15" ht="12.75" customHeight="1">
      <c r="A747" s="104"/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</row>
    <row r="748" spans="1:15" ht="12.75" customHeight="1">
      <c r="A748" s="104"/>
      <c r="B748" s="104"/>
      <c r="C748" s="104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104"/>
    </row>
    <row r="749" spans="1:15" ht="12.75" customHeight="1">
      <c r="A749" s="104"/>
      <c r="B749" s="104"/>
      <c r="C749" s="104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  <c r="N749" s="104"/>
      <c r="O749" s="104"/>
    </row>
    <row r="750" spans="1:15" ht="12.75" customHeight="1">
      <c r="A750" s="104"/>
      <c r="B750" s="104"/>
      <c r="C750" s="104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O750" s="104"/>
    </row>
    <row r="751" spans="1:15" ht="12.75" customHeight="1">
      <c r="A751" s="104"/>
      <c r="B751" s="104"/>
      <c r="C751" s="104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O751" s="104"/>
    </row>
    <row r="752" spans="1:15" ht="12.75" customHeight="1">
      <c r="A752" s="104"/>
      <c r="B752" s="104"/>
      <c r="C752" s="104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  <c r="N752" s="104"/>
      <c r="O752" s="104"/>
    </row>
    <row r="753" spans="1:15" ht="12.75" customHeight="1">
      <c r="A753" s="104"/>
      <c r="B753" s="104"/>
      <c r="C753" s="104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O753" s="104"/>
    </row>
    <row r="754" spans="1:15" ht="12.75" customHeight="1">
      <c r="A754" s="104"/>
      <c r="B754" s="104"/>
      <c r="C754" s="104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O754" s="104"/>
    </row>
    <row r="755" spans="1:15" ht="12.75" customHeight="1">
      <c r="A755" s="104"/>
      <c r="B755" s="104"/>
      <c r="C755" s="104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  <c r="N755" s="104"/>
      <c r="O755" s="104"/>
    </row>
    <row r="756" spans="1:15" ht="12.75" customHeight="1">
      <c r="A756" s="104"/>
      <c r="B756" s="104"/>
      <c r="C756" s="104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  <c r="N756" s="104"/>
      <c r="O756" s="104"/>
    </row>
    <row r="757" spans="1:15" ht="12.75" customHeight="1">
      <c r="A757" s="104"/>
      <c r="B757" s="104"/>
      <c r="C757" s="104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  <c r="N757" s="104"/>
      <c r="O757" s="104"/>
    </row>
    <row r="758" spans="1:15" ht="12.75" customHeight="1">
      <c r="A758" s="104"/>
      <c r="B758" s="104"/>
      <c r="C758" s="104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O758" s="104"/>
    </row>
    <row r="759" spans="1:15" ht="12.75" customHeight="1">
      <c r="A759" s="104"/>
      <c r="B759" s="104"/>
      <c r="C759" s="104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  <c r="N759" s="104"/>
      <c r="O759" s="104"/>
    </row>
    <row r="760" spans="1:15" ht="12.75" customHeight="1">
      <c r="A760" s="104"/>
      <c r="B760" s="104"/>
      <c r="C760" s="104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  <c r="N760" s="104"/>
      <c r="O760" s="104"/>
    </row>
    <row r="761" spans="1:15" ht="12.75" customHeight="1">
      <c r="A761" s="104"/>
      <c r="B761" s="104"/>
      <c r="C761" s="104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  <c r="N761" s="104"/>
      <c r="O761" s="104"/>
    </row>
    <row r="762" spans="1:15" ht="12.75" customHeight="1">
      <c r="A762" s="104"/>
      <c r="B762" s="104"/>
      <c r="C762" s="104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O762" s="104"/>
    </row>
    <row r="763" spans="1:15" ht="12.75" customHeight="1">
      <c r="A763" s="104"/>
      <c r="B763" s="104"/>
      <c r="C763" s="104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  <c r="N763" s="104"/>
      <c r="O763" s="104"/>
    </row>
    <row r="764" spans="1:15" ht="12.75" customHeight="1">
      <c r="A764" s="104"/>
      <c r="B764" s="104"/>
      <c r="C764" s="104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O764" s="104"/>
    </row>
    <row r="765" spans="1:15" ht="12.75" customHeight="1">
      <c r="A765" s="104"/>
      <c r="B765" s="104"/>
      <c r="C765" s="104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  <c r="N765" s="104"/>
      <c r="O765" s="104"/>
    </row>
    <row r="766" spans="1:15" ht="12.75" customHeight="1">
      <c r="A766" s="104"/>
      <c r="B766" s="104"/>
      <c r="C766" s="104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  <c r="N766" s="104"/>
      <c r="O766" s="104"/>
    </row>
    <row r="767" spans="1:15" ht="12.75" customHeight="1">
      <c r="A767" s="104"/>
      <c r="B767" s="104"/>
      <c r="C767" s="104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104"/>
    </row>
    <row r="768" spans="1:15" ht="12.75" customHeight="1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  <c r="N768" s="104"/>
      <c r="O768" s="104"/>
    </row>
    <row r="769" spans="1:15" ht="12.75" customHeight="1">
      <c r="A769" s="104"/>
      <c r="B769" s="104"/>
      <c r="C769" s="104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O769" s="104"/>
    </row>
    <row r="770" spans="1:15" ht="12.75" customHeight="1">
      <c r="A770" s="104"/>
      <c r="B770" s="104"/>
      <c r="C770" s="104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O770" s="104"/>
    </row>
    <row r="771" spans="1:15" ht="12.75" customHeight="1">
      <c r="A771" s="104"/>
      <c r="B771" s="104"/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O771" s="104"/>
    </row>
    <row r="772" spans="1:15" ht="12.75" customHeight="1">
      <c r="A772" s="104"/>
      <c r="B772" s="104"/>
      <c r="C772" s="104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  <c r="N772" s="104"/>
      <c r="O772" s="104"/>
    </row>
    <row r="773" spans="1:15" ht="12.75" customHeight="1">
      <c r="A773" s="104"/>
      <c r="B773" s="104"/>
      <c r="C773" s="104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  <c r="N773" s="104"/>
      <c r="O773" s="104"/>
    </row>
    <row r="774" spans="1:15" ht="12.75" customHeight="1">
      <c r="A774" s="104"/>
      <c r="B774" s="104"/>
      <c r="C774" s="104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  <c r="N774" s="104"/>
      <c r="O774" s="104"/>
    </row>
    <row r="775" spans="1:15" ht="12.75" customHeight="1">
      <c r="A775" s="104"/>
      <c r="B775" s="104"/>
      <c r="C775" s="104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  <c r="N775" s="104"/>
      <c r="O775" s="104"/>
    </row>
    <row r="776" spans="1:15" ht="12.75" customHeight="1">
      <c r="A776" s="104"/>
      <c r="B776" s="104"/>
      <c r="C776" s="104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  <c r="N776" s="104"/>
      <c r="O776" s="104"/>
    </row>
    <row r="777" spans="1:15" ht="12.75" customHeight="1">
      <c r="A777" s="104"/>
      <c r="B777" s="104"/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O777" s="104"/>
    </row>
    <row r="778" spans="1:15" ht="12.75" customHeight="1">
      <c r="A778" s="104"/>
      <c r="B778" s="104"/>
      <c r="C778" s="104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  <c r="N778" s="104"/>
      <c r="O778" s="104"/>
    </row>
    <row r="779" spans="1:15" ht="12.75" customHeight="1">
      <c r="A779" s="104"/>
      <c r="B779" s="104"/>
      <c r="C779" s="104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O779" s="104"/>
    </row>
    <row r="780" spans="1:15" ht="12.75" customHeight="1">
      <c r="A780" s="104"/>
      <c r="B780" s="104"/>
      <c r="C780" s="104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O780" s="104"/>
    </row>
    <row r="781" spans="1:15" ht="12.75" customHeight="1">
      <c r="A781" s="104"/>
      <c r="B781" s="104"/>
      <c r="C781" s="104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O781" s="104"/>
    </row>
    <row r="782" spans="1:15" ht="12.75" customHeight="1">
      <c r="A782" s="104"/>
      <c r="B782" s="104"/>
      <c r="C782" s="104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O782" s="104"/>
    </row>
    <row r="783" spans="1:15" ht="12.75" customHeight="1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</row>
    <row r="784" spans="1:15" ht="12.75" customHeight="1">
      <c r="A784" s="104"/>
      <c r="B784" s="104"/>
      <c r="C784" s="104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</row>
    <row r="785" spans="1:15" ht="12.75" customHeight="1">
      <c r="A785" s="104"/>
      <c r="B785" s="104"/>
      <c r="C785" s="104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O785" s="104"/>
    </row>
    <row r="786" spans="1:15" ht="12.75" customHeight="1">
      <c r="A786" s="104"/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</row>
    <row r="787" spans="1:15" ht="12.75" customHeight="1">
      <c r="A787" s="104"/>
      <c r="B787" s="104"/>
      <c r="C787" s="104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O787" s="104"/>
    </row>
    <row r="788" spans="1:15" ht="12.75" customHeight="1">
      <c r="A788" s="104"/>
      <c r="B788" s="104"/>
      <c r="C788" s="104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O788" s="104"/>
    </row>
    <row r="789" spans="1:15" ht="12.75" customHeight="1">
      <c r="A789" s="104"/>
      <c r="B789" s="104"/>
      <c r="C789" s="104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O789" s="104"/>
    </row>
    <row r="790" spans="1:15" ht="12.75" customHeight="1">
      <c r="A790" s="104"/>
      <c r="B790" s="104"/>
      <c r="C790" s="104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O790" s="104"/>
    </row>
    <row r="791" spans="1:15" ht="12.75" customHeight="1">
      <c r="A791" s="104"/>
      <c r="B791" s="104"/>
      <c r="C791" s="104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O791" s="104"/>
    </row>
    <row r="792" spans="1:15" ht="12.75" customHeight="1">
      <c r="A792" s="104"/>
      <c r="B792" s="104"/>
      <c r="C792" s="104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O792" s="104"/>
    </row>
    <row r="793" spans="1:15" ht="12.75" customHeight="1">
      <c r="A793" s="104"/>
      <c r="B793" s="104"/>
      <c r="C793" s="104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O793" s="104"/>
    </row>
    <row r="794" spans="1:15" ht="12.75" customHeight="1">
      <c r="A794" s="104"/>
      <c r="B794" s="104"/>
      <c r="C794" s="104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O794" s="104"/>
    </row>
    <row r="795" spans="1:15" ht="12.75" customHeight="1">
      <c r="A795" s="104"/>
      <c r="B795" s="104"/>
      <c r="C795" s="104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O795" s="104"/>
    </row>
    <row r="796" spans="1:15" ht="12.75" customHeight="1">
      <c r="A796" s="104"/>
      <c r="B796" s="104"/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</row>
    <row r="797" spans="1:15" ht="12.75" customHeight="1">
      <c r="A797" s="104"/>
      <c r="B797" s="104"/>
      <c r="C797" s="104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O797" s="104"/>
    </row>
    <row r="798" spans="1:15" ht="12.75" customHeight="1">
      <c r="A798" s="104"/>
      <c r="B798" s="104"/>
      <c r="C798" s="104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O798" s="104"/>
    </row>
    <row r="799" spans="1:15" ht="12.75" customHeight="1">
      <c r="A799" s="104"/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</row>
    <row r="800" spans="1:15" ht="12.75" customHeight="1">
      <c r="A800" s="104"/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</row>
    <row r="801" spans="1:15" ht="12.75" customHeight="1">
      <c r="A801" s="104"/>
      <c r="B801" s="104"/>
      <c r="C801" s="104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</row>
    <row r="802" spans="1:15" ht="12.75" customHeight="1">
      <c r="A802" s="104"/>
      <c r="B802" s="104"/>
      <c r="C802" s="104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O802" s="104"/>
    </row>
    <row r="803" spans="1:15" ht="12.75" customHeight="1">
      <c r="A803" s="104"/>
      <c r="B803" s="104"/>
      <c r="C803" s="104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O803" s="104"/>
    </row>
    <row r="804" spans="1:15" ht="12.75" customHeight="1">
      <c r="A804" s="104"/>
      <c r="B804" s="104"/>
      <c r="C804" s="104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O804" s="104"/>
    </row>
    <row r="805" spans="1:15" ht="12.75" customHeight="1">
      <c r="A805" s="104"/>
      <c r="B805" s="104"/>
      <c r="C805" s="104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O805" s="104"/>
    </row>
    <row r="806" spans="1:15" ht="12.75" customHeight="1">
      <c r="A806" s="104"/>
      <c r="B806" s="104"/>
      <c r="C806" s="104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O806" s="104"/>
    </row>
    <row r="807" spans="1:15" ht="12.75" customHeight="1">
      <c r="A807" s="104"/>
      <c r="B807" s="104"/>
      <c r="C807" s="104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O807" s="104"/>
    </row>
    <row r="808" spans="1:15" ht="12.75" customHeight="1">
      <c r="A808" s="104"/>
      <c r="B808" s="104"/>
      <c r="C808" s="104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O808" s="104"/>
    </row>
    <row r="809" spans="1:15" ht="12.75" customHeight="1">
      <c r="A809" s="104"/>
      <c r="B809" s="104"/>
      <c r="C809" s="104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12.75" customHeight="1">
      <c r="A810" s="104"/>
      <c r="B810" s="104"/>
      <c r="C810" s="104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O810" s="104"/>
    </row>
    <row r="811" spans="1:15" ht="12.75" customHeight="1">
      <c r="A811" s="104"/>
      <c r="B811" s="104"/>
      <c r="C811" s="104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O811" s="104"/>
    </row>
    <row r="812" spans="1:15" ht="12.75" customHeight="1">
      <c r="A812" s="104"/>
      <c r="B812" s="104"/>
      <c r="C812" s="104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O812" s="104"/>
    </row>
    <row r="813" spans="1:15" ht="12.75" customHeight="1">
      <c r="A813" s="104"/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</row>
    <row r="814" spans="1:15" ht="12.75" customHeight="1">
      <c r="A814" s="104"/>
      <c r="B814" s="104"/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</row>
    <row r="815" spans="1:15" ht="12.75" customHeight="1">
      <c r="A815" s="104"/>
      <c r="B815" s="104"/>
      <c r="C815" s="104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O815" s="104"/>
    </row>
    <row r="816" spans="1:15" ht="12.75" customHeight="1">
      <c r="A816" s="104"/>
      <c r="B816" s="104"/>
      <c r="C816" s="104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O816" s="104"/>
    </row>
    <row r="817" spans="1:15" ht="12.75" customHeight="1">
      <c r="A817" s="104"/>
      <c r="B817" s="104"/>
      <c r="C817" s="104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O817" s="104"/>
    </row>
    <row r="818" spans="1:15" ht="12.75" customHeight="1">
      <c r="A818" s="104"/>
      <c r="B818" s="104"/>
      <c r="C818" s="104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O818" s="104"/>
    </row>
    <row r="819" spans="1:15" ht="12.75" customHeight="1">
      <c r="A819" s="104"/>
      <c r="B819" s="104"/>
      <c r="C819" s="104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  <c r="N819" s="104"/>
      <c r="O819" s="104"/>
    </row>
    <row r="820" spans="1:15" ht="12.75" customHeight="1">
      <c r="A820" s="104"/>
      <c r="B820" s="104"/>
      <c r="C820" s="104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  <c r="N820" s="104"/>
      <c r="O820" s="104"/>
    </row>
    <row r="821" spans="1:15" ht="12.75" customHeight="1">
      <c r="A821" s="104"/>
      <c r="B821" s="104"/>
      <c r="C821" s="104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  <c r="N821" s="104"/>
      <c r="O821" s="104"/>
    </row>
    <row r="822" spans="1:15" ht="12.75" customHeight="1">
      <c r="A822" s="104"/>
      <c r="B822" s="104"/>
      <c r="C822" s="104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  <c r="N822" s="104"/>
      <c r="O822" s="104"/>
    </row>
    <row r="823" spans="1:15" ht="12.75" customHeight="1">
      <c r="A823" s="104"/>
      <c r="B823" s="104"/>
      <c r="C823" s="104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  <c r="N823" s="104"/>
      <c r="O823" s="104"/>
    </row>
    <row r="824" spans="1:15" ht="12.75" customHeight="1">
      <c r="A824" s="104"/>
      <c r="B824" s="104"/>
      <c r="C824" s="104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  <c r="N824" s="104"/>
      <c r="O824" s="104"/>
    </row>
    <row r="825" spans="1:15" ht="12.75" customHeight="1">
      <c r="A825" s="104"/>
      <c r="B825" s="104"/>
      <c r="C825" s="104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  <c r="N825" s="104"/>
      <c r="O825" s="104"/>
    </row>
    <row r="826" spans="1:15" ht="12.75" customHeight="1">
      <c r="A826" s="104"/>
      <c r="B826" s="104"/>
      <c r="C826" s="104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  <c r="N826" s="104"/>
      <c r="O826" s="104"/>
    </row>
    <row r="827" spans="1:15" ht="12.75" customHeight="1">
      <c r="A827" s="104"/>
      <c r="B827" s="104"/>
      <c r="C827" s="104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  <c r="N827" s="104"/>
      <c r="O827" s="104"/>
    </row>
    <row r="828" spans="1:15" ht="12.75" customHeight="1">
      <c r="A828" s="104"/>
      <c r="B828" s="104"/>
      <c r="C828" s="104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  <c r="N828" s="104"/>
      <c r="O828" s="104"/>
    </row>
    <row r="829" spans="1:15" ht="12.75" customHeight="1">
      <c r="A829" s="104"/>
      <c r="B829" s="104"/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O829" s="104"/>
    </row>
    <row r="830" spans="1:15" ht="12.75" customHeight="1">
      <c r="A830" s="104"/>
      <c r="B830" s="104"/>
      <c r="C830" s="104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  <c r="N830" s="104"/>
      <c r="O830" s="104"/>
    </row>
    <row r="831" spans="1:15" ht="12.75" customHeight="1">
      <c r="A831" s="104"/>
      <c r="B831" s="104"/>
      <c r="C831" s="104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  <c r="N831" s="104"/>
      <c r="O831" s="104"/>
    </row>
    <row r="832" spans="1:15" ht="12.75" customHeight="1">
      <c r="A832" s="104"/>
      <c r="B832" s="104"/>
      <c r="C832" s="104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  <c r="N832" s="104"/>
      <c r="O832" s="104"/>
    </row>
    <row r="833" spans="1:15" ht="12.75" customHeight="1">
      <c r="A833" s="104"/>
      <c r="B833" s="104"/>
      <c r="C833" s="104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  <c r="N833" s="104"/>
      <c r="O833" s="104"/>
    </row>
    <row r="834" spans="1:15" ht="12.75" customHeight="1">
      <c r="A834" s="104"/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O834" s="104"/>
    </row>
    <row r="835" spans="1:15" ht="12.75" customHeight="1">
      <c r="A835" s="104"/>
      <c r="B835" s="104"/>
      <c r="C835" s="104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  <c r="N835" s="104"/>
      <c r="O835" s="104"/>
    </row>
    <row r="836" spans="1:15" ht="12.75" customHeight="1">
      <c r="A836" s="104"/>
      <c r="B836" s="104"/>
      <c r="C836" s="104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  <c r="N836" s="104"/>
      <c r="O836" s="104"/>
    </row>
    <row r="837" spans="1:15" ht="12.75" customHeight="1">
      <c r="A837" s="104"/>
      <c r="B837" s="104"/>
      <c r="C837" s="104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  <c r="N837" s="104"/>
      <c r="O837" s="104"/>
    </row>
    <row r="838" spans="1:15" ht="12.75" customHeight="1">
      <c r="A838" s="104"/>
      <c r="B838" s="104"/>
      <c r="C838" s="104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  <c r="N838" s="104"/>
      <c r="O838" s="104"/>
    </row>
    <row r="839" spans="1:15" ht="12.75" customHeight="1">
      <c r="A839" s="104"/>
      <c r="B839" s="104"/>
      <c r="C839" s="104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  <c r="N839" s="104"/>
      <c r="O839" s="104"/>
    </row>
    <row r="840" spans="1:15" ht="12.75" customHeight="1">
      <c r="A840" s="104"/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O840" s="104"/>
    </row>
    <row r="841" spans="1:15" ht="12.75" customHeight="1">
      <c r="A841" s="104"/>
      <c r="B841" s="104"/>
      <c r="C841" s="104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  <c r="N841" s="104"/>
      <c r="O841" s="104"/>
    </row>
    <row r="842" spans="1:15" ht="12.75" customHeight="1">
      <c r="A842" s="104"/>
      <c r="B842" s="104"/>
      <c r="C842" s="104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  <c r="N842" s="104"/>
      <c r="O842" s="104"/>
    </row>
    <row r="843" spans="1:15" ht="12.75" customHeight="1">
      <c r="A843" s="104"/>
      <c r="B843" s="104"/>
      <c r="C843" s="104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  <c r="N843" s="104"/>
      <c r="O843" s="104"/>
    </row>
    <row r="844" spans="1:15" ht="12.75" customHeight="1">
      <c r="A844" s="104"/>
      <c r="B844" s="104"/>
      <c r="C844" s="104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  <c r="N844" s="104"/>
      <c r="O844" s="104"/>
    </row>
    <row r="845" spans="1:15" ht="12.75" customHeight="1">
      <c r="A845" s="104"/>
      <c r="B845" s="104"/>
      <c r="C845" s="104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  <c r="N845" s="104"/>
      <c r="O845" s="104"/>
    </row>
    <row r="846" spans="1:15" ht="12.75" customHeight="1">
      <c r="A846" s="104"/>
      <c r="B846" s="104"/>
      <c r="C846" s="104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  <c r="N846" s="104"/>
      <c r="O846" s="104"/>
    </row>
    <row r="847" spans="1:15" ht="12.75" customHeight="1">
      <c r="A847" s="104"/>
      <c r="B847" s="104"/>
      <c r="C847" s="104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  <c r="N847" s="104"/>
      <c r="O847" s="104"/>
    </row>
    <row r="848" spans="1:15" ht="12.75" customHeight="1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</row>
    <row r="849" spans="1:15" ht="12.75" customHeight="1">
      <c r="A849" s="104"/>
      <c r="B849" s="104"/>
      <c r="C849" s="104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O849" s="104"/>
    </row>
    <row r="850" spans="1:15" ht="12.75" customHeight="1">
      <c r="A850" s="104"/>
      <c r="B850" s="104"/>
      <c r="C850" s="104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O850" s="104"/>
    </row>
    <row r="851" spans="1:15" ht="12.75" customHeight="1">
      <c r="A851" s="104"/>
      <c r="B851" s="104"/>
      <c r="C851" s="104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O851" s="104"/>
    </row>
    <row r="852" spans="1:15" ht="12.75" customHeight="1">
      <c r="A852" s="104"/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</row>
    <row r="853" spans="1:15" ht="12.75" customHeight="1">
      <c r="A853" s="104"/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</row>
    <row r="854" spans="1:15" ht="12.75" customHeight="1">
      <c r="A854" s="104"/>
      <c r="B854" s="104"/>
      <c r="C854" s="104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O854" s="104"/>
    </row>
    <row r="855" spans="1:15" ht="12.75" customHeight="1">
      <c r="A855" s="104"/>
      <c r="B855" s="104"/>
      <c r="C855" s="104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O855" s="104"/>
    </row>
    <row r="856" spans="1:15" ht="12.75" customHeight="1">
      <c r="A856" s="104"/>
      <c r="B856" s="104"/>
      <c r="C856" s="104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O856" s="104"/>
    </row>
    <row r="857" spans="1:15" ht="12.75" customHeight="1">
      <c r="A857" s="104"/>
      <c r="B857" s="104"/>
      <c r="C857" s="104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O857" s="104"/>
    </row>
    <row r="858" spans="1:15" ht="12.75" customHeight="1">
      <c r="A858" s="104"/>
      <c r="B858" s="104"/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</row>
    <row r="859" spans="1:15" ht="12.75" customHeight="1">
      <c r="A859" s="104"/>
      <c r="B859" s="104"/>
      <c r="C859" s="104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O859" s="104"/>
    </row>
    <row r="860" spans="1:15" ht="12.75" customHeight="1">
      <c r="A860" s="104"/>
      <c r="B860" s="104"/>
      <c r="C860" s="104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O860" s="104"/>
    </row>
    <row r="861" spans="1:15" ht="12.75" customHeight="1">
      <c r="A861" s="104"/>
      <c r="B861" s="104"/>
      <c r="C861" s="104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O861" s="104"/>
    </row>
    <row r="862" spans="1:15" ht="12.75" customHeight="1">
      <c r="A862" s="104"/>
      <c r="B862" s="104"/>
      <c r="C862" s="104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O862" s="104"/>
    </row>
    <row r="863" spans="1:15" ht="12.75" customHeight="1">
      <c r="A863" s="104"/>
      <c r="B863" s="104"/>
      <c r="C863" s="104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O863" s="104"/>
    </row>
    <row r="864" spans="1:15" ht="12.75" customHeight="1">
      <c r="A864" s="104"/>
      <c r="B864" s="104"/>
      <c r="C864" s="104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O864" s="104"/>
    </row>
    <row r="865" spans="1:15" ht="12.75" customHeight="1">
      <c r="A865" s="104"/>
      <c r="B865" s="104"/>
      <c r="C865" s="104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O865" s="104"/>
    </row>
    <row r="866" spans="1:15" ht="12.75" customHeight="1">
      <c r="A866" s="104"/>
      <c r="B866" s="104"/>
      <c r="C866" s="104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O866" s="104"/>
    </row>
    <row r="867" spans="1:15" ht="12.75" customHeight="1">
      <c r="A867" s="104"/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</row>
    <row r="868" spans="1:15" ht="12.75" customHeight="1">
      <c r="A868" s="104"/>
      <c r="B868" s="104"/>
      <c r="C868" s="104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O868" s="104"/>
    </row>
    <row r="869" spans="1:15" ht="12.75" customHeight="1">
      <c r="A869" s="104"/>
      <c r="B869" s="104"/>
      <c r="C869" s="104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O869" s="104"/>
    </row>
    <row r="870" spans="1:15" ht="12.75" customHeight="1">
      <c r="A870" s="104"/>
      <c r="B870" s="104"/>
      <c r="C870" s="104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O870" s="104"/>
    </row>
    <row r="871" spans="1:15" ht="12.75" customHeight="1">
      <c r="A871" s="104"/>
      <c r="B871" s="104"/>
      <c r="C871" s="104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O871" s="104"/>
    </row>
    <row r="872" spans="1:15" ht="12.75" customHeight="1">
      <c r="A872" s="104"/>
      <c r="B872" s="104"/>
      <c r="C872" s="104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O872" s="104"/>
    </row>
    <row r="873" spans="1:15" ht="12.75" customHeight="1">
      <c r="A873" s="104"/>
      <c r="B873" s="104"/>
      <c r="C873" s="104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O873" s="104"/>
    </row>
    <row r="874" spans="1:15" ht="12.75" customHeight="1">
      <c r="A874" s="104"/>
      <c r="B874" s="104"/>
      <c r="C874" s="104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O874" s="104"/>
    </row>
    <row r="875" spans="1:15" ht="12.75" customHeight="1">
      <c r="A875" s="104"/>
      <c r="B875" s="104"/>
      <c r="C875" s="104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O875" s="104"/>
    </row>
    <row r="876" spans="1:15" ht="12.75" customHeight="1">
      <c r="A876" s="104"/>
      <c r="B876" s="104"/>
      <c r="C876" s="104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O876" s="104"/>
    </row>
    <row r="877" spans="1:15" ht="12.75" customHeight="1">
      <c r="A877" s="104"/>
      <c r="B877" s="104"/>
      <c r="C877" s="104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O877" s="104"/>
    </row>
    <row r="878" spans="1:15" ht="12.75" customHeight="1">
      <c r="A878" s="104"/>
      <c r="B878" s="104"/>
      <c r="C878" s="104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O878" s="104"/>
    </row>
    <row r="879" spans="1:15" ht="12.75" customHeight="1">
      <c r="A879" s="104"/>
      <c r="B879" s="104"/>
      <c r="C879" s="104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O879" s="104"/>
    </row>
    <row r="880" spans="1:15" ht="12.75" customHeight="1">
      <c r="A880" s="104"/>
      <c r="B880" s="104"/>
      <c r="C880" s="104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O880" s="104"/>
    </row>
    <row r="881" spans="1:15" ht="12.75" customHeight="1">
      <c r="A881" s="104"/>
      <c r="B881" s="104"/>
      <c r="C881" s="104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O881" s="104"/>
    </row>
    <row r="882" spans="1:15" ht="12.75" customHeight="1">
      <c r="A882" s="104"/>
      <c r="B882" s="104"/>
      <c r="C882" s="104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O882" s="104"/>
    </row>
    <row r="883" spans="1:15" ht="12.75" customHeight="1">
      <c r="A883" s="104"/>
      <c r="B883" s="104"/>
      <c r="C883" s="104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O883" s="104"/>
    </row>
    <row r="884" spans="1:15" ht="12.75" customHeight="1">
      <c r="A884" s="104"/>
      <c r="B884" s="104"/>
      <c r="C884" s="104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O884" s="104"/>
    </row>
    <row r="885" spans="1:15" ht="12.75" customHeight="1">
      <c r="A885" s="104"/>
      <c r="B885" s="104"/>
      <c r="C885" s="104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O885" s="104"/>
    </row>
    <row r="886" spans="1:15" ht="12.75" customHeight="1">
      <c r="A886" s="104"/>
      <c r="B886" s="104"/>
      <c r="C886" s="104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O886" s="104"/>
    </row>
    <row r="887" spans="1:15" ht="12.75" customHeight="1">
      <c r="A887" s="104"/>
      <c r="B887" s="104"/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104"/>
    </row>
    <row r="888" spans="1:15" ht="12.75" customHeight="1">
      <c r="A888" s="104"/>
      <c r="B888" s="104"/>
      <c r="C888" s="104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O888" s="104"/>
    </row>
    <row r="889" spans="1:15" ht="12.75" customHeight="1">
      <c r="A889" s="104"/>
      <c r="B889" s="104"/>
      <c r="C889" s="104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  <c r="N889" s="104"/>
      <c r="O889" s="104"/>
    </row>
    <row r="890" spans="1:15" ht="12.75" customHeight="1">
      <c r="A890" s="104"/>
      <c r="B890" s="104"/>
      <c r="C890" s="104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  <c r="N890" s="104"/>
      <c r="O890" s="104"/>
    </row>
    <row r="891" spans="1:15" ht="12.75" customHeight="1">
      <c r="A891" s="104"/>
      <c r="B891" s="104"/>
      <c r="C891" s="104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  <c r="N891" s="104"/>
      <c r="O891" s="104"/>
    </row>
    <row r="892" spans="1:15" ht="12.75" customHeight="1">
      <c r="A892" s="104"/>
      <c r="B892" s="104"/>
      <c r="C892" s="104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  <c r="N892" s="104"/>
      <c r="O892" s="104"/>
    </row>
    <row r="893" spans="1:15" ht="12.75" customHeight="1">
      <c r="A893" s="104"/>
      <c r="B893" s="104"/>
      <c r="C893" s="104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  <c r="N893" s="104"/>
      <c r="O893" s="104"/>
    </row>
    <row r="894" spans="1:15" ht="12.75" customHeight="1">
      <c r="A894" s="104"/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O894" s="104"/>
    </row>
    <row r="895" spans="1:15" ht="12.75" customHeight="1">
      <c r="A895" s="104"/>
      <c r="B895" s="104"/>
      <c r="C895" s="104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  <c r="N895" s="104"/>
      <c r="O895" s="104"/>
    </row>
    <row r="896" spans="1:15" ht="12.75" customHeight="1">
      <c r="A896" s="104"/>
      <c r="B896" s="104"/>
      <c r="C896" s="104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  <c r="N896" s="104"/>
      <c r="O896" s="104"/>
    </row>
    <row r="897" spans="1:15" ht="12.75" customHeight="1">
      <c r="A897" s="104"/>
      <c r="B897" s="104"/>
      <c r="C897" s="104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  <c r="N897" s="104"/>
      <c r="O897" s="104"/>
    </row>
    <row r="898" spans="1:15" ht="12.75" customHeight="1">
      <c r="A898" s="104"/>
      <c r="B898" s="104"/>
      <c r="C898" s="104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  <c r="N898" s="104"/>
      <c r="O898" s="104"/>
    </row>
    <row r="899" spans="1:15" ht="12.75" customHeight="1">
      <c r="A899" s="104"/>
      <c r="B899" s="104"/>
      <c r="C899" s="104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  <c r="N899" s="104"/>
      <c r="O899" s="104"/>
    </row>
    <row r="900" spans="1:15" ht="12.75" customHeight="1">
      <c r="A900" s="104"/>
      <c r="B900" s="104"/>
      <c r="C900" s="104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  <c r="N900" s="104"/>
      <c r="O900" s="104"/>
    </row>
    <row r="901" spans="1:15" ht="12.75" customHeight="1">
      <c r="A901" s="104"/>
      <c r="B901" s="104"/>
      <c r="C901" s="104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  <c r="N901" s="104"/>
      <c r="O901" s="104"/>
    </row>
    <row r="902" spans="1:15" ht="12.75" customHeight="1">
      <c r="A902" s="104"/>
      <c r="B902" s="104"/>
      <c r="C902" s="104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  <c r="N902" s="104"/>
      <c r="O902" s="104"/>
    </row>
    <row r="903" spans="1:15" ht="12.75" customHeight="1">
      <c r="A903" s="104"/>
      <c r="B903" s="104"/>
      <c r="C903" s="104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  <c r="N903" s="104"/>
      <c r="O903" s="104"/>
    </row>
    <row r="904" spans="1:15" ht="12.75" customHeight="1">
      <c r="A904" s="104"/>
      <c r="B904" s="104"/>
      <c r="C904" s="104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  <c r="N904" s="104"/>
      <c r="O904" s="104"/>
    </row>
    <row r="905" spans="1:15" ht="12.75" customHeight="1">
      <c r="A905" s="104"/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O905" s="104"/>
    </row>
    <row r="906" spans="1:15" ht="12.75" customHeight="1">
      <c r="A906" s="104"/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O906" s="104"/>
    </row>
    <row r="907" spans="1:15" ht="12.75" customHeight="1">
      <c r="A907" s="104"/>
      <c r="B907" s="104"/>
      <c r="C907" s="104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  <c r="N907" s="104"/>
      <c r="O907" s="104"/>
    </row>
    <row r="908" spans="1:15" ht="12.75" customHeight="1">
      <c r="A908" s="104"/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  <c r="N908" s="104"/>
      <c r="O908" s="104"/>
    </row>
    <row r="909" spans="1:15" ht="12.75" customHeight="1">
      <c r="A909" s="104"/>
      <c r="B909" s="104"/>
      <c r="C909" s="104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  <c r="N909" s="104"/>
      <c r="O909" s="104"/>
    </row>
    <row r="910" spans="1:15" ht="12.75" customHeight="1">
      <c r="A910" s="104"/>
      <c r="B910" s="104"/>
      <c r="C910" s="104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  <c r="N910" s="104"/>
      <c r="O910" s="104"/>
    </row>
    <row r="911" spans="1:15" ht="12.75" customHeight="1">
      <c r="A911" s="104"/>
      <c r="B911" s="104"/>
      <c r="C911" s="104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  <c r="N911" s="104"/>
      <c r="O911" s="104"/>
    </row>
    <row r="912" spans="1:15" ht="12.75" customHeight="1">
      <c r="A912" s="104"/>
      <c r="B912" s="104"/>
      <c r="C912" s="104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  <c r="N912" s="104"/>
      <c r="O912" s="104"/>
    </row>
    <row r="913" spans="1:15" ht="12.75" customHeight="1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</row>
    <row r="914" spans="1:15" ht="12.75" customHeight="1">
      <c r="A914" s="104"/>
      <c r="B914" s="104"/>
      <c r="C914" s="104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  <c r="N914" s="104"/>
      <c r="O914" s="104"/>
    </row>
    <row r="915" spans="1:15" ht="12.75" customHeight="1">
      <c r="A915" s="104"/>
      <c r="B915" s="104"/>
      <c r="C915" s="104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  <c r="N915" s="104"/>
      <c r="O915" s="104"/>
    </row>
    <row r="916" spans="1:15" ht="12.75" customHeight="1">
      <c r="A916" s="104"/>
      <c r="B916" s="104"/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O916" s="104"/>
    </row>
    <row r="917" spans="1:15" ht="12.75" customHeight="1">
      <c r="A917" s="104"/>
      <c r="B917" s="104"/>
      <c r="C917" s="104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  <c r="N917" s="104"/>
      <c r="O917" s="104"/>
    </row>
    <row r="918" spans="1:15" ht="12.75" customHeight="1">
      <c r="A918" s="104"/>
      <c r="B918" s="104"/>
      <c r="C918" s="104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  <c r="N918" s="104"/>
      <c r="O918" s="104"/>
    </row>
    <row r="919" spans="1:15" ht="12.75" customHeight="1">
      <c r="A919" s="104"/>
      <c r="B919" s="104"/>
      <c r="C919" s="104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O919" s="104"/>
    </row>
    <row r="920" spans="1:15" ht="12.75" customHeight="1">
      <c r="A920" s="104"/>
      <c r="B920" s="104"/>
      <c r="C920" s="104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O920" s="104"/>
    </row>
    <row r="921" spans="1:15" ht="12.75" customHeight="1">
      <c r="A921" s="104"/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</row>
    <row r="922" spans="1:15" ht="12.75" customHeight="1">
      <c r="A922" s="104"/>
      <c r="B922" s="104"/>
      <c r="C922" s="104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O922" s="104"/>
    </row>
    <row r="923" spans="1:15" ht="12.75" customHeight="1">
      <c r="A923" s="104"/>
      <c r="B923" s="104"/>
      <c r="C923" s="104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O923" s="104"/>
    </row>
    <row r="924" spans="1:15" ht="12.75" customHeight="1">
      <c r="A924" s="104"/>
      <c r="B924" s="104"/>
      <c r="C924" s="104"/>
      <c r="D924" s="104"/>
      <c r="E924" s="104"/>
      <c r="F924" s="104"/>
      <c r="G924" s="104"/>
      <c r="H924" s="104"/>
      <c r="I924" s="104"/>
      <c r="J924" s="104"/>
      <c r="K924" s="104"/>
      <c r="L924" s="104"/>
      <c r="M924" s="104"/>
      <c r="N924" s="104"/>
      <c r="O924" s="104"/>
    </row>
    <row r="925" spans="1:15" ht="12.75" customHeight="1">
      <c r="A925" s="104"/>
      <c r="B925" s="104"/>
      <c r="C925" s="104"/>
      <c r="D925" s="104"/>
      <c r="E925" s="104"/>
      <c r="F925" s="104"/>
      <c r="G925" s="104"/>
      <c r="H925" s="104"/>
      <c r="I925" s="104"/>
      <c r="J925" s="104"/>
      <c r="K925" s="104"/>
      <c r="L925" s="104"/>
      <c r="M925" s="104"/>
      <c r="N925" s="104"/>
      <c r="O925" s="104"/>
    </row>
    <row r="926" spans="1:15" ht="12.75" customHeight="1">
      <c r="A926" s="104"/>
      <c r="B926" s="104"/>
      <c r="C926" s="104"/>
      <c r="D926" s="104"/>
      <c r="E926" s="104"/>
      <c r="F926" s="104"/>
      <c r="G926" s="104"/>
      <c r="H926" s="104"/>
      <c r="I926" s="104"/>
      <c r="J926" s="104"/>
      <c r="K926" s="104"/>
      <c r="L926" s="104"/>
      <c r="M926" s="104"/>
      <c r="N926" s="104"/>
      <c r="O926" s="104"/>
    </row>
    <row r="927" spans="1:15" ht="12.75" customHeight="1">
      <c r="A927" s="104"/>
      <c r="B927" s="104"/>
      <c r="C927" s="104"/>
      <c r="D927" s="104"/>
      <c r="E927" s="104"/>
      <c r="F927" s="104"/>
      <c r="G927" s="104"/>
      <c r="H927" s="104"/>
      <c r="I927" s="104"/>
      <c r="J927" s="104"/>
      <c r="K927" s="104"/>
      <c r="L927" s="104"/>
      <c r="M927" s="104"/>
      <c r="N927" s="104"/>
      <c r="O927" s="104"/>
    </row>
    <row r="928" spans="1:15" ht="12.75" customHeight="1">
      <c r="A928" s="104"/>
      <c r="B928" s="104"/>
      <c r="C928" s="104"/>
      <c r="D928" s="104"/>
      <c r="E928" s="104"/>
      <c r="F928" s="104"/>
      <c r="G928" s="104"/>
      <c r="H928" s="104"/>
      <c r="I928" s="104"/>
      <c r="J928" s="104"/>
      <c r="K928" s="104"/>
      <c r="L928" s="104"/>
      <c r="M928" s="104"/>
      <c r="N928" s="104"/>
      <c r="O928" s="104"/>
    </row>
    <row r="929" spans="1:15" ht="12.75" customHeight="1">
      <c r="A929" s="104"/>
      <c r="B929" s="104"/>
      <c r="C929" s="104"/>
      <c r="D929" s="104"/>
      <c r="E929" s="104"/>
      <c r="F929" s="104"/>
      <c r="G929" s="104"/>
      <c r="H929" s="104"/>
      <c r="I929" s="104"/>
      <c r="J929" s="104"/>
      <c r="K929" s="104"/>
      <c r="L929" s="104"/>
      <c r="M929" s="104"/>
      <c r="N929" s="104"/>
      <c r="O929" s="104"/>
    </row>
    <row r="930" spans="1:15" ht="12.75" customHeight="1">
      <c r="A930" s="104"/>
      <c r="B930" s="104"/>
      <c r="C930" s="104"/>
      <c r="D930" s="104"/>
      <c r="E930" s="104"/>
      <c r="F930" s="104"/>
      <c r="G930" s="104"/>
      <c r="H930" s="104"/>
      <c r="I930" s="104"/>
      <c r="J930" s="104"/>
      <c r="K930" s="104"/>
      <c r="L930" s="104"/>
      <c r="M930" s="104"/>
      <c r="N930" s="104"/>
      <c r="O930" s="104"/>
    </row>
    <row r="931" spans="1:15" ht="12.75" customHeight="1">
      <c r="A931" s="104"/>
      <c r="B931" s="104"/>
      <c r="C931" s="104"/>
      <c r="D931" s="104"/>
      <c r="E931" s="104"/>
      <c r="F931" s="104"/>
      <c r="G931" s="104"/>
      <c r="H931" s="104"/>
      <c r="I931" s="104"/>
      <c r="J931" s="104"/>
      <c r="K931" s="104"/>
      <c r="L931" s="104"/>
      <c r="M931" s="104"/>
      <c r="N931" s="104"/>
      <c r="O931" s="104"/>
    </row>
    <row r="932" spans="1:15" ht="12.75" customHeight="1">
      <c r="A932" s="104"/>
      <c r="B932" s="104"/>
      <c r="C932" s="104"/>
      <c r="D932" s="104"/>
      <c r="E932" s="104"/>
      <c r="F932" s="104"/>
      <c r="G932" s="104"/>
      <c r="H932" s="104"/>
      <c r="I932" s="104"/>
      <c r="J932" s="104"/>
      <c r="K932" s="104"/>
      <c r="L932" s="104"/>
      <c r="M932" s="104"/>
      <c r="N932" s="104"/>
      <c r="O932" s="104"/>
    </row>
    <row r="933" spans="1:15" ht="12.75" customHeight="1">
      <c r="A933" s="104"/>
      <c r="B933" s="104"/>
      <c r="C933" s="104"/>
      <c r="D933" s="104"/>
      <c r="E933" s="104"/>
      <c r="F933" s="104"/>
      <c r="G933" s="104"/>
      <c r="H933" s="104"/>
      <c r="I933" s="104"/>
      <c r="J933" s="104"/>
      <c r="K933" s="104"/>
      <c r="L933" s="104"/>
      <c r="M933" s="104"/>
      <c r="N933" s="104"/>
      <c r="O933" s="104"/>
    </row>
    <row r="934" spans="1:15" ht="12.75" customHeight="1">
      <c r="A934" s="104"/>
      <c r="B934" s="104"/>
      <c r="C934" s="104"/>
      <c r="D934" s="104"/>
      <c r="E934" s="104"/>
      <c r="F934" s="104"/>
      <c r="G934" s="104"/>
      <c r="H934" s="104"/>
      <c r="I934" s="104"/>
      <c r="J934" s="104"/>
      <c r="K934" s="104"/>
      <c r="L934" s="104"/>
      <c r="M934" s="104"/>
      <c r="N934" s="104"/>
      <c r="O934" s="104"/>
    </row>
    <row r="935" spans="1:15" ht="12.75" customHeight="1">
      <c r="A935" s="104"/>
      <c r="B935" s="104"/>
      <c r="C935" s="104"/>
      <c r="D935" s="104"/>
      <c r="E935" s="104"/>
      <c r="F935" s="104"/>
      <c r="G935" s="104"/>
      <c r="H935" s="104"/>
      <c r="I935" s="104"/>
      <c r="J935" s="104"/>
      <c r="K935" s="104"/>
      <c r="L935" s="104"/>
      <c r="M935" s="104"/>
      <c r="N935" s="104"/>
      <c r="O935" s="104"/>
    </row>
    <row r="936" spans="1:15" ht="12.75" customHeight="1">
      <c r="A936" s="104"/>
      <c r="B936" s="104"/>
      <c r="C936" s="104"/>
      <c r="D936" s="104"/>
      <c r="E936" s="104"/>
      <c r="F936" s="104"/>
      <c r="G936" s="104"/>
      <c r="H936" s="104"/>
      <c r="I936" s="104"/>
      <c r="J936" s="104"/>
      <c r="K936" s="104"/>
      <c r="L936" s="104"/>
      <c r="M936" s="104"/>
      <c r="N936" s="104"/>
      <c r="O936" s="104"/>
    </row>
    <row r="937" spans="1:15" ht="12.75" customHeight="1">
      <c r="A937" s="104"/>
      <c r="B937" s="104"/>
      <c r="C937" s="104"/>
      <c r="D937" s="104"/>
      <c r="E937" s="104"/>
      <c r="F937" s="104"/>
      <c r="G937" s="104"/>
      <c r="H937" s="104"/>
      <c r="I937" s="104"/>
      <c r="J937" s="104"/>
      <c r="K937" s="104"/>
      <c r="L937" s="104"/>
      <c r="M937" s="104"/>
      <c r="N937" s="104"/>
      <c r="O937" s="104"/>
    </row>
    <row r="938" spans="1:15" ht="12.75" customHeight="1">
      <c r="A938" s="104"/>
      <c r="B938" s="104"/>
      <c r="C938" s="104"/>
      <c r="D938" s="104"/>
      <c r="E938" s="104"/>
      <c r="F938" s="104"/>
      <c r="G938" s="104"/>
      <c r="H938" s="104"/>
      <c r="I938" s="104"/>
      <c r="J938" s="104"/>
      <c r="K938" s="104"/>
      <c r="L938" s="104"/>
      <c r="M938" s="104"/>
      <c r="N938" s="104"/>
      <c r="O938" s="104"/>
    </row>
    <row r="939" spans="1:15" ht="12.75" customHeight="1">
      <c r="A939" s="104"/>
      <c r="B939" s="104"/>
      <c r="C939" s="104"/>
      <c r="D939" s="104"/>
      <c r="E939" s="104"/>
      <c r="F939" s="104"/>
      <c r="G939" s="104"/>
      <c r="H939" s="104"/>
      <c r="I939" s="104"/>
      <c r="J939" s="104"/>
      <c r="K939" s="104"/>
      <c r="L939" s="104"/>
      <c r="M939" s="104"/>
      <c r="N939" s="104"/>
      <c r="O939" s="104"/>
    </row>
    <row r="940" spans="1:15" ht="12.75" customHeight="1">
      <c r="A940" s="104"/>
      <c r="B940" s="104"/>
      <c r="C940" s="104"/>
      <c r="D940" s="104"/>
      <c r="E940" s="104"/>
      <c r="F940" s="104"/>
      <c r="G940" s="104"/>
      <c r="H940" s="104"/>
      <c r="I940" s="104"/>
      <c r="J940" s="104"/>
      <c r="K940" s="104"/>
      <c r="L940" s="104"/>
      <c r="M940" s="104"/>
      <c r="N940" s="104"/>
      <c r="O940" s="104"/>
    </row>
    <row r="941" spans="1:15" ht="12.75" customHeight="1">
      <c r="A941" s="104"/>
      <c r="B941" s="104"/>
      <c r="C941" s="104"/>
      <c r="D941" s="104"/>
      <c r="E941" s="104"/>
      <c r="F941" s="104"/>
      <c r="G941" s="104"/>
      <c r="H941" s="104"/>
      <c r="I941" s="104"/>
      <c r="J941" s="104"/>
      <c r="K941" s="104"/>
      <c r="L941" s="104"/>
      <c r="M941" s="104"/>
      <c r="N941" s="104"/>
      <c r="O941" s="104"/>
    </row>
    <row r="942" spans="1:15" ht="12.75" customHeight="1">
      <c r="A942" s="104"/>
      <c r="B942" s="104"/>
      <c r="C942" s="104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O942" s="104"/>
    </row>
    <row r="943" spans="1:15" ht="12.75" customHeight="1">
      <c r="A943" s="104"/>
      <c r="B943" s="104"/>
      <c r="C943" s="104"/>
      <c r="D943" s="104"/>
      <c r="E943" s="104"/>
      <c r="F943" s="104"/>
      <c r="G943" s="104"/>
      <c r="H943" s="104"/>
      <c r="I943" s="104"/>
      <c r="J943" s="104"/>
      <c r="K943" s="104"/>
      <c r="L943" s="104"/>
      <c r="M943" s="104"/>
      <c r="N943" s="104"/>
      <c r="O943" s="104"/>
    </row>
    <row r="944" spans="1:15" ht="12.75" customHeight="1">
      <c r="A944" s="104"/>
      <c r="B944" s="104"/>
      <c r="C944" s="104"/>
      <c r="D944" s="104"/>
      <c r="E944" s="104"/>
      <c r="F944" s="104"/>
      <c r="G944" s="104"/>
      <c r="H944" s="104"/>
      <c r="I944" s="104"/>
      <c r="J944" s="104"/>
      <c r="K944" s="104"/>
      <c r="L944" s="104"/>
      <c r="M944" s="104"/>
      <c r="N944" s="104"/>
      <c r="O944" s="104"/>
    </row>
    <row r="945" spans="1:15" ht="12.75" customHeight="1">
      <c r="A945" s="104"/>
      <c r="B945" s="104"/>
      <c r="C945" s="104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O945" s="104"/>
    </row>
    <row r="946" spans="1:15" ht="12.75" customHeight="1">
      <c r="A946" s="104"/>
      <c r="B946" s="104"/>
      <c r="C946" s="104"/>
      <c r="D946" s="104"/>
      <c r="E946" s="104"/>
      <c r="F946" s="104"/>
      <c r="G946" s="104"/>
      <c r="H946" s="104"/>
      <c r="I946" s="104"/>
      <c r="J946" s="104"/>
      <c r="K946" s="104"/>
      <c r="L946" s="104"/>
      <c r="M946" s="104"/>
      <c r="N946" s="104"/>
      <c r="O946" s="104"/>
    </row>
    <row r="947" spans="1:15" ht="12.75" customHeight="1">
      <c r="A947" s="104"/>
      <c r="B947" s="104"/>
      <c r="C947" s="104"/>
      <c r="D947" s="104"/>
      <c r="E947" s="104"/>
      <c r="F947" s="104"/>
      <c r="G947" s="104"/>
      <c r="H947" s="104"/>
      <c r="I947" s="104"/>
      <c r="J947" s="104"/>
      <c r="K947" s="104"/>
      <c r="L947" s="104"/>
      <c r="M947" s="104"/>
      <c r="N947" s="104"/>
      <c r="O947" s="104"/>
    </row>
    <row r="948" spans="1:15" ht="12.75" customHeight="1">
      <c r="A948" s="104"/>
      <c r="B948" s="104"/>
      <c r="C948" s="104"/>
      <c r="D948" s="104"/>
      <c r="E948" s="104"/>
      <c r="F948" s="104"/>
      <c r="G948" s="104"/>
      <c r="H948" s="104"/>
      <c r="I948" s="104"/>
      <c r="J948" s="104"/>
      <c r="K948" s="104"/>
      <c r="L948" s="104"/>
      <c r="M948" s="104"/>
      <c r="N948" s="104"/>
      <c r="O948" s="104"/>
    </row>
    <row r="949" spans="1:15" ht="12.75" customHeight="1">
      <c r="A949" s="104"/>
      <c r="B949" s="104"/>
      <c r="C949" s="104"/>
      <c r="D949" s="104"/>
      <c r="E949" s="104"/>
      <c r="F949" s="104"/>
      <c r="G949" s="104"/>
      <c r="H949" s="104"/>
      <c r="I949" s="104"/>
      <c r="J949" s="104"/>
      <c r="K949" s="104"/>
      <c r="L949" s="104"/>
      <c r="M949" s="104"/>
      <c r="N949" s="104"/>
      <c r="O949" s="104"/>
    </row>
    <row r="950" spans="1:15" ht="12.75" customHeight="1">
      <c r="A950" s="104"/>
      <c r="B950" s="104"/>
      <c r="C950" s="104"/>
      <c r="D950" s="104"/>
      <c r="E950" s="104"/>
      <c r="F950" s="104"/>
      <c r="G950" s="104"/>
      <c r="H950" s="104"/>
      <c r="I950" s="104"/>
      <c r="J950" s="104"/>
      <c r="K950" s="104"/>
      <c r="L950" s="104"/>
      <c r="M950" s="104"/>
      <c r="N950" s="104"/>
      <c r="O950" s="104"/>
    </row>
    <row r="951" spans="1:15" ht="12.75" customHeight="1">
      <c r="A951" s="104"/>
      <c r="B951" s="104"/>
      <c r="C951" s="104"/>
      <c r="D951" s="104"/>
      <c r="E951" s="104"/>
      <c r="F951" s="104"/>
      <c r="G951" s="104"/>
      <c r="H951" s="104"/>
      <c r="I951" s="104"/>
      <c r="J951" s="104"/>
      <c r="K951" s="104"/>
      <c r="L951" s="104"/>
      <c r="M951" s="104"/>
      <c r="N951" s="104"/>
      <c r="O951" s="104"/>
    </row>
    <row r="952" spans="1:15" ht="12.75" customHeight="1">
      <c r="A952" s="104"/>
      <c r="B952" s="104"/>
      <c r="C952" s="104"/>
      <c r="D952" s="104"/>
      <c r="E952" s="104"/>
      <c r="F952" s="104"/>
      <c r="G952" s="104"/>
      <c r="H952" s="104"/>
      <c r="I952" s="104"/>
      <c r="J952" s="104"/>
      <c r="K952" s="104"/>
      <c r="L952" s="104"/>
      <c r="M952" s="104"/>
      <c r="N952" s="104"/>
      <c r="O952" s="104"/>
    </row>
    <row r="953" spans="1:15" ht="12.75" customHeight="1">
      <c r="A953" s="104"/>
      <c r="B953" s="104"/>
      <c r="C953" s="104"/>
      <c r="D953" s="104"/>
      <c r="E953" s="104"/>
      <c r="F953" s="104"/>
      <c r="G953" s="104"/>
      <c r="H953" s="104"/>
      <c r="I953" s="104"/>
      <c r="J953" s="104"/>
      <c r="K953" s="104"/>
      <c r="L953" s="104"/>
      <c r="M953" s="104"/>
      <c r="N953" s="104"/>
      <c r="O953" s="104"/>
    </row>
    <row r="954" spans="1:15" ht="12.75" customHeight="1">
      <c r="A954" s="104"/>
      <c r="B954" s="104"/>
      <c r="C954" s="104"/>
      <c r="D954" s="104"/>
      <c r="E954" s="104"/>
      <c r="F954" s="104"/>
      <c r="G954" s="104"/>
      <c r="H954" s="104"/>
      <c r="I954" s="104"/>
      <c r="J954" s="104"/>
      <c r="K954" s="104"/>
      <c r="L954" s="104"/>
      <c r="M954" s="104"/>
      <c r="N954" s="104"/>
      <c r="O954" s="104"/>
    </row>
    <row r="955" spans="1:15" ht="12.75" customHeight="1">
      <c r="A955" s="104"/>
      <c r="B955" s="104"/>
      <c r="C955" s="104"/>
      <c r="D955" s="104"/>
      <c r="E955" s="104"/>
      <c r="F955" s="104"/>
      <c r="G955" s="104"/>
      <c r="H955" s="104"/>
      <c r="I955" s="104"/>
      <c r="J955" s="104"/>
      <c r="K955" s="104"/>
      <c r="L955" s="104"/>
      <c r="M955" s="104"/>
      <c r="N955" s="104"/>
      <c r="O955" s="104"/>
    </row>
    <row r="956" spans="1:15" ht="12.75" customHeight="1">
      <c r="A956" s="104"/>
      <c r="B956" s="104"/>
      <c r="C956" s="104"/>
      <c r="D956" s="104"/>
      <c r="E956" s="104"/>
      <c r="F956" s="104"/>
      <c r="G956" s="104"/>
      <c r="H956" s="104"/>
      <c r="I956" s="104"/>
      <c r="J956" s="104"/>
      <c r="K956" s="104"/>
      <c r="L956" s="104"/>
      <c r="M956" s="104"/>
      <c r="N956" s="104"/>
      <c r="O956" s="104"/>
    </row>
    <row r="957" spans="1:15" ht="12.75" customHeight="1">
      <c r="A957" s="104"/>
      <c r="B957" s="104"/>
      <c r="C957" s="104"/>
      <c r="D957" s="104"/>
      <c r="E957" s="104"/>
      <c r="F957" s="104"/>
      <c r="G957" s="104"/>
      <c r="H957" s="104"/>
      <c r="I957" s="104"/>
      <c r="J957" s="104"/>
      <c r="K957" s="104"/>
      <c r="L957" s="104"/>
      <c r="M957" s="104"/>
      <c r="N957" s="104"/>
      <c r="O957" s="104"/>
    </row>
    <row r="958" spans="1:15" ht="12.75" customHeight="1">
      <c r="A958" s="104"/>
      <c r="B958" s="104"/>
      <c r="C958" s="104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O958" s="104"/>
    </row>
    <row r="959" spans="1:15" ht="12.75" customHeight="1">
      <c r="A959" s="104"/>
      <c r="B959" s="104"/>
      <c r="C959" s="104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  <c r="N959" s="104"/>
      <c r="O959" s="104"/>
    </row>
    <row r="960" spans="1:15" ht="12.75" customHeight="1">
      <c r="A960" s="104"/>
      <c r="B960" s="104"/>
      <c r="C960" s="104"/>
      <c r="D960" s="104"/>
      <c r="E960" s="104"/>
      <c r="F960" s="104"/>
      <c r="G960" s="104"/>
      <c r="H960" s="104"/>
      <c r="I960" s="104"/>
      <c r="J960" s="104"/>
      <c r="K960" s="104"/>
      <c r="L960" s="104"/>
      <c r="M960" s="104"/>
      <c r="N960" s="104"/>
      <c r="O960" s="104"/>
    </row>
    <row r="961" spans="1:15" ht="12.75" customHeight="1">
      <c r="A961" s="104"/>
      <c r="B961" s="104"/>
      <c r="C961" s="104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  <c r="N961" s="104"/>
      <c r="O961" s="104"/>
    </row>
    <row r="962" spans="1:15" ht="12.75" customHeight="1">
      <c r="A962" s="104"/>
      <c r="B962" s="104"/>
      <c r="C962" s="104"/>
      <c r="D962" s="104"/>
      <c r="E962" s="104"/>
      <c r="F962" s="104"/>
      <c r="G962" s="104"/>
      <c r="H962" s="104"/>
      <c r="I962" s="104"/>
      <c r="J962" s="104"/>
      <c r="K962" s="104"/>
      <c r="L962" s="104"/>
      <c r="M962" s="104"/>
      <c r="N962" s="104"/>
      <c r="O962" s="104"/>
    </row>
    <row r="963" spans="1:15" ht="12.75" customHeight="1">
      <c r="A963" s="104"/>
      <c r="B963" s="104"/>
      <c r="C963" s="104"/>
      <c r="D963" s="104"/>
      <c r="E963" s="104"/>
      <c r="F963" s="104"/>
      <c r="G963" s="104"/>
      <c r="H963" s="104"/>
      <c r="I963" s="104"/>
      <c r="J963" s="104"/>
      <c r="K963" s="104"/>
      <c r="L963" s="104"/>
      <c r="M963" s="104"/>
      <c r="N963" s="104"/>
      <c r="O963" s="104"/>
    </row>
    <row r="964" spans="1:15" ht="12.75" customHeight="1">
      <c r="A964" s="104"/>
      <c r="B964" s="104"/>
      <c r="C964" s="104"/>
      <c r="D964" s="104"/>
      <c r="E964" s="104"/>
      <c r="F964" s="104"/>
      <c r="G964" s="104"/>
      <c r="H964" s="104"/>
      <c r="I964" s="104"/>
      <c r="J964" s="104"/>
      <c r="K964" s="104"/>
      <c r="L964" s="104"/>
      <c r="M964" s="104"/>
      <c r="N964" s="104"/>
      <c r="O964" s="104"/>
    </row>
    <row r="965" spans="1:15" ht="12.75" customHeight="1">
      <c r="A965" s="104"/>
      <c r="B965" s="104"/>
      <c r="C965" s="104"/>
      <c r="D965" s="104"/>
      <c r="E965" s="104"/>
      <c r="F965" s="104"/>
      <c r="G965" s="104"/>
      <c r="H965" s="104"/>
      <c r="I965" s="104"/>
      <c r="J965" s="104"/>
      <c r="K965" s="104"/>
      <c r="L965" s="104"/>
      <c r="M965" s="104"/>
      <c r="N965" s="104"/>
      <c r="O965" s="104"/>
    </row>
    <row r="966" spans="1:15" ht="12.75" customHeight="1">
      <c r="A966" s="104"/>
      <c r="B966" s="104"/>
      <c r="C966" s="104"/>
      <c r="D966" s="104"/>
      <c r="E966" s="104"/>
      <c r="F966" s="104"/>
      <c r="G966" s="104"/>
      <c r="H966" s="104"/>
      <c r="I966" s="104"/>
      <c r="J966" s="104"/>
      <c r="K966" s="104"/>
      <c r="L966" s="104"/>
      <c r="M966" s="104"/>
      <c r="N966" s="104"/>
      <c r="O966" s="104"/>
    </row>
    <row r="967" spans="1:15" ht="12.75" customHeight="1">
      <c r="A967" s="104"/>
      <c r="B967" s="104"/>
      <c r="C967" s="104"/>
      <c r="D967" s="104"/>
      <c r="E967" s="104"/>
      <c r="F967" s="104"/>
      <c r="G967" s="104"/>
      <c r="H967" s="104"/>
      <c r="I967" s="104"/>
      <c r="J967" s="104"/>
      <c r="K967" s="104"/>
      <c r="L967" s="104"/>
      <c r="M967" s="104"/>
      <c r="N967" s="104"/>
      <c r="O967" s="104"/>
    </row>
    <row r="968" spans="1:15" ht="12.75" customHeight="1">
      <c r="A968" s="104"/>
      <c r="B968" s="104"/>
      <c r="C968" s="104"/>
      <c r="D968" s="104"/>
      <c r="E968" s="104"/>
      <c r="F968" s="104"/>
      <c r="G968" s="104"/>
      <c r="H968" s="104"/>
      <c r="I968" s="104"/>
      <c r="J968" s="104"/>
      <c r="K968" s="104"/>
      <c r="L968" s="104"/>
      <c r="M968" s="104"/>
      <c r="N968" s="104"/>
      <c r="O968" s="104"/>
    </row>
    <row r="969" spans="1:15" ht="12.75" customHeight="1">
      <c r="A969" s="104"/>
      <c r="B969" s="104"/>
      <c r="C969" s="104"/>
      <c r="D969" s="104"/>
      <c r="E969" s="104"/>
      <c r="F969" s="104"/>
      <c r="G969" s="104"/>
      <c r="H969" s="104"/>
      <c r="I969" s="104"/>
      <c r="J969" s="104"/>
      <c r="K969" s="104"/>
      <c r="L969" s="104"/>
      <c r="M969" s="104"/>
      <c r="N969" s="104"/>
      <c r="O969" s="104"/>
    </row>
    <row r="970" spans="1:15" ht="12.75" customHeight="1">
      <c r="A970" s="104"/>
      <c r="B970" s="104"/>
      <c r="C970" s="104"/>
      <c r="D970" s="104"/>
      <c r="E970" s="104"/>
      <c r="F970" s="104"/>
      <c r="G970" s="104"/>
      <c r="H970" s="104"/>
      <c r="I970" s="104"/>
      <c r="J970" s="104"/>
      <c r="K970" s="104"/>
      <c r="L970" s="104"/>
      <c r="M970" s="104"/>
      <c r="N970" s="104"/>
      <c r="O970" s="104"/>
    </row>
    <row r="971" spans="1:15" ht="12.75" customHeight="1">
      <c r="A971" s="104"/>
      <c r="B971" s="104"/>
      <c r="C971" s="104"/>
      <c r="D971" s="104"/>
      <c r="E971" s="104"/>
      <c r="F971" s="104"/>
      <c r="G971" s="104"/>
      <c r="H971" s="104"/>
      <c r="I971" s="104"/>
      <c r="J971" s="104"/>
      <c r="K971" s="104"/>
      <c r="L971" s="104"/>
      <c r="M971" s="104"/>
      <c r="N971" s="104"/>
      <c r="O971" s="104"/>
    </row>
    <row r="972" spans="1:15" ht="12.75" customHeight="1">
      <c r="A972" s="104"/>
      <c r="B972" s="104"/>
      <c r="C972" s="104"/>
      <c r="D972" s="104"/>
      <c r="E972" s="104"/>
      <c r="F972" s="104"/>
      <c r="G972" s="104"/>
      <c r="H972" s="104"/>
      <c r="I972" s="104"/>
      <c r="J972" s="104"/>
      <c r="K972" s="104"/>
      <c r="L972" s="104"/>
      <c r="M972" s="104"/>
      <c r="N972" s="104"/>
      <c r="O972" s="104"/>
    </row>
    <row r="973" spans="1:15" ht="12.75" customHeight="1">
      <c r="A973" s="104"/>
      <c r="B973" s="104"/>
      <c r="C973" s="104"/>
      <c r="D973" s="104"/>
      <c r="E973" s="104"/>
      <c r="F973" s="104"/>
      <c r="G973" s="104"/>
      <c r="H973" s="104"/>
      <c r="I973" s="104"/>
      <c r="J973" s="104"/>
      <c r="K973" s="104"/>
      <c r="L973" s="104"/>
      <c r="M973" s="104"/>
      <c r="N973" s="104"/>
      <c r="O973" s="104"/>
    </row>
    <row r="974" spans="1:15" ht="12.75" customHeight="1">
      <c r="A974" s="104"/>
      <c r="B974" s="104"/>
      <c r="C974" s="104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  <c r="N974" s="104"/>
      <c r="O974" s="104"/>
    </row>
    <row r="975" spans="1:15" ht="12.75" customHeight="1">
      <c r="A975" s="104"/>
      <c r="B975" s="104"/>
      <c r="C975" s="104"/>
      <c r="D975" s="104"/>
      <c r="E975" s="104"/>
      <c r="F975" s="104"/>
      <c r="G975" s="104"/>
      <c r="H975" s="104"/>
      <c r="I975" s="104"/>
      <c r="J975" s="104"/>
      <c r="K975" s="104"/>
      <c r="L975" s="104"/>
      <c r="M975" s="104"/>
      <c r="N975" s="104"/>
      <c r="O975" s="104"/>
    </row>
    <row r="976" spans="1:15" ht="12.75" customHeight="1">
      <c r="A976" s="104"/>
      <c r="B976" s="104"/>
      <c r="C976" s="104"/>
      <c r="D976" s="104"/>
      <c r="E976" s="104"/>
      <c r="F976" s="104"/>
      <c r="G976" s="104"/>
      <c r="H976" s="104"/>
      <c r="I976" s="104"/>
      <c r="J976" s="104"/>
      <c r="K976" s="104"/>
      <c r="L976" s="104"/>
      <c r="M976" s="104"/>
      <c r="N976" s="104"/>
      <c r="O976" s="104"/>
    </row>
    <row r="977" spans="1:15" ht="12.75" customHeight="1">
      <c r="A977" s="104"/>
      <c r="B977" s="104"/>
      <c r="C977" s="104"/>
      <c r="D977" s="104"/>
      <c r="E977" s="104"/>
      <c r="F977" s="104"/>
      <c r="G977" s="104"/>
      <c r="H977" s="104"/>
      <c r="I977" s="104"/>
      <c r="J977" s="104"/>
      <c r="K977" s="104"/>
      <c r="L977" s="104"/>
      <c r="M977" s="104"/>
      <c r="N977" s="104"/>
      <c r="O977" s="104"/>
    </row>
    <row r="978" spans="1:15" ht="12.75" customHeight="1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</row>
    <row r="979" spans="1:15" ht="12.75" customHeight="1">
      <c r="A979" s="104"/>
      <c r="B979" s="104"/>
      <c r="C979" s="104"/>
      <c r="D979" s="104"/>
      <c r="E979" s="104"/>
      <c r="F979" s="104"/>
      <c r="G979" s="104"/>
      <c r="H979" s="104"/>
      <c r="I979" s="104"/>
      <c r="J979" s="104"/>
      <c r="K979" s="104"/>
      <c r="L979" s="104"/>
      <c r="M979" s="104"/>
      <c r="N979" s="104"/>
      <c r="O979" s="104"/>
    </row>
    <row r="980" spans="1:15" ht="12.75" customHeight="1">
      <c r="A980" s="104"/>
      <c r="B980" s="104"/>
      <c r="C980" s="104"/>
      <c r="D980" s="104"/>
      <c r="E980" s="104"/>
      <c r="F980" s="104"/>
      <c r="G980" s="104"/>
      <c r="H980" s="104"/>
      <c r="I980" s="104"/>
      <c r="J980" s="104"/>
      <c r="K980" s="104"/>
      <c r="L980" s="104"/>
      <c r="M980" s="104"/>
      <c r="N980" s="104"/>
      <c r="O980" s="104"/>
    </row>
    <row r="981" spans="1:15" ht="12.75" customHeight="1">
      <c r="A981" s="104"/>
      <c r="B981" s="104"/>
      <c r="C981" s="104"/>
      <c r="D981" s="104"/>
      <c r="E981" s="104"/>
      <c r="F981" s="104"/>
      <c r="G981" s="104"/>
      <c r="H981" s="104"/>
      <c r="I981" s="104"/>
      <c r="J981" s="104"/>
      <c r="K981" s="104"/>
      <c r="L981" s="104"/>
      <c r="M981" s="104"/>
      <c r="N981" s="104"/>
      <c r="O981" s="104"/>
    </row>
    <row r="982" spans="1:15" ht="12.75" customHeight="1">
      <c r="A982" s="104"/>
      <c r="B982" s="104"/>
      <c r="C982" s="104"/>
      <c r="D982" s="104"/>
      <c r="E982" s="104"/>
      <c r="F982" s="104"/>
      <c r="G982" s="104"/>
      <c r="H982" s="104"/>
      <c r="I982" s="104"/>
      <c r="J982" s="104"/>
      <c r="K982" s="104"/>
      <c r="L982" s="104"/>
      <c r="M982" s="104"/>
      <c r="N982" s="104"/>
      <c r="O982" s="104"/>
    </row>
    <row r="983" spans="1:15" ht="12.75" customHeight="1">
      <c r="A983" s="104"/>
      <c r="B983" s="104"/>
      <c r="C983" s="104"/>
      <c r="D983" s="104"/>
      <c r="E983" s="104"/>
      <c r="F983" s="104"/>
      <c r="G983" s="104"/>
      <c r="H983" s="104"/>
      <c r="I983" s="104"/>
      <c r="J983" s="104"/>
      <c r="K983" s="104"/>
      <c r="L983" s="104"/>
      <c r="M983" s="104"/>
      <c r="N983" s="104"/>
      <c r="O983" s="104"/>
    </row>
    <row r="984" spans="1:15" ht="12.75" customHeight="1">
      <c r="A984" s="104"/>
      <c r="B984" s="104"/>
      <c r="C984" s="104"/>
      <c r="D984" s="104"/>
      <c r="E984" s="104"/>
      <c r="F984" s="104"/>
      <c r="G984" s="104"/>
      <c r="H984" s="104"/>
      <c r="I984" s="104"/>
      <c r="J984" s="104"/>
      <c r="K984" s="104"/>
      <c r="L984" s="104"/>
      <c r="M984" s="104"/>
      <c r="N984" s="104"/>
      <c r="O984" s="104"/>
    </row>
    <row r="985" spans="1:15" ht="12.75" customHeight="1">
      <c r="A985" s="104"/>
      <c r="B985" s="104"/>
      <c r="C985" s="104"/>
      <c r="D985" s="104"/>
      <c r="E985" s="104"/>
      <c r="F985" s="104"/>
      <c r="G985" s="104"/>
      <c r="H985" s="104"/>
      <c r="I985" s="104"/>
      <c r="J985" s="104"/>
      <c r="K985" s="104"/>
      <c r="L985" s="104"/>
      <c r="M985" s="104"/>
      <c r="N985" s="104"/>
      <c r="O985" s="104"/>
    </row>
    <row r="986" spans="1:15" ht="12.75" customHeight="1">
      <c r="A986" s="104"/>
      <c r="B986" s="104"/>
      <c r="C986" s="104"/>
      <c r="D986" s="104"/>
      <c r="E986" s="104"/>
      <c r="F986" s="104"/>
      <c r="G986" s="104"/>
      <c r="H986" s="104"/>
      <c r="I986" s="104"/>
      <c r="J986" s="104"/>
      <c r="K986" s="104"/>
      <c r="L986" s="104"/>
      <c r="M986" s="104"/>
      <c r="N986" s="104"/>
      <c r="O986" s="104"/>
    </row>
    <row r="987" spans="1:15" ht="12.75" customHeight="1">
      <c r="A987" s="104"/>
      <c r="B987" s="104"/>
      <c r="C987" s="104"/>
      <c r="D987" s="104"/>
      <c r="E987" s="104"/>
      <c r="F987" s="104"/>
      <c r="G987" s="104"/>
      <c r="H987" s="104"/>
      <c r="I987" s="104"/>
      <c r="J987" s="104"/>
      <c r="K987" s="104"/>
      <c r="L987" s="104"/>
      <c r="M987" s="104"/>
      <c r="N987" s="104"/>
      <c r="O987" s="104"/>
    </row>
    <row r="988" spans="1:15" ht="12.75" customHeight="1">
      <c r="A988" s="104"/>
      <c r="B988" s="104"/>
      <c r="C988" s="104"/>
      <c r="D988" s="104"/>
      <c r="E988" s="104"/>
      <c r="F988" s="104"/>
      <c r="G988" s="104"/>
      <c r="H988" s="104"/>
      <c r="I988" s="104"/>
      <c r="J988" s="104"/>
      <c r="K988" s="104"/>
      <c r="L988" s="104"/>
      <c r="M988" s="104"/>
      <c r="N988" s="104"/>
      <c r="O988" s="104"/>
    </row>
    <row r="989" spans="1:15" ht="12.75" customHeight="1">
      <c r="A989" s="104"/>
      <c r="B989" s="104"/>
      <c r="C989" s="104"/>
      <c r="D989" s="104"/>
      <c r="E989" s="104"/>
      <c r="F989" s="104"/>
      <c r="G989" s="104"/>
      <c r="H989" s="104"/>
      <c r="I989" s="104"/>
      <c r="J989" s="104"/>
      <c r="K989" s="104"/>
      <c r="L989" s="104"/>
      <c r="M989" s="104"/>
      <c r="N989" s="104"/>
      <c r="O989" s="104"/>
    </row>
    <row r="990" spans="1:15" ht="12.75" customHeight="1">
      <c r="A990" s="104"/>
      <c r="B990" s="104"/>
      <c r="C990" s="104"/>
      <c r="D990" s="104"/>
      <c r="E990" s="104"/>
      <c r="F990" s="104"/>
      <c r="G990" s="104"/>
      <c r="H990" s="104"/>
      <c r="I990" s="104"/>
      <c r="J990" s="104"/>
      <c r="K990" s="104"/>
      <c r="L990" s="104"/>
      <c r="M990" s="104"/>
      <c r="N990" s="104"/>
      <c r="O990" s="104"/>
    </row>
    <row r="991" spans="1:15" ht="12.75" customHeight="1">
      <c r="A991" s="104"/>
      <c r="B991" s="104"/>
      <c r="C991" s="104"/>
      <c r="D991" s="104"/>
      <c r="E991" s="104"/>
      <c r="F991" s="104"/>
      <c r="G991" s="104"/>
      <c r="H991" s="104"/>
      <c r="I991" s="104"/>
      <c r="J991" s="104"/>
      <c r="K991" s="104"/>
      <c r="L991" s="104"/>
      <c r="M991" s="104"/>
      <c r="N991" s="104"/>
      <c r="O991" s="104"/>
    </row>
    <row r="992" spans="1:15" ht="12.75" customHeight="1">
      <c r="A992" s="104"/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104"/>
      <c r="N992" s="104"/>
      <c r="O992" s="104"/>
    </row>
    <row r="993" spans="1:15" ht="12.75" customHeight="1">
      <c r="A993" s="104"/>
      <c r="B993" s="104"/>
      <c r="C993" s="104"/>
      <c r="D993" s="104"/>
      <c r="E993" s="104"/>
      <c r="F993" s="104"/>
      <c r="G993" s="104"/>
      <c r="H993" s="104"/>
      <c r="I993" s="104"/>
      <c r="J993" s="104"/>
      <c r="K993" s="104"/>
      <c r="L993" s="104"/>
      <c r="M993" s="104"/>
      <c r="N993" s="104"/>
      <c r="O993" s="104"/>
    </row>
    <row r="994" spans="1:15" ht="12.75" customHeight="1">
      <c r="A994" s="104"/>
      <c r="B994" s="104"/>
      <c r="C994" s="104"/>
      <c r="D994" s="104"/>
      <c r="E994" s="104"/>
      <c r="F994" s="104"/>
      <c r="G994" s="104"/>
      <c r="H994" s="104"/>
      <c r="I994" s="104"/>
      <c r="J994" s="104"/>
      <c r="K994" s="104"/>
      <c r="L994" s="104"/>
      <c r="M994" s="104"/>
      <c r="N994" s="104"/>
      <c r="O994" s="104"/>
    </row>
    <row r="995" spans="1:15" ht="12.75" customHeight="1">
      <c r="A995" s="104"/>
      <c r="B995" s="104"/>
      <c r="C995" s="104"/>
      <c r="D995" s="104"/>
      <c r="E995" s="104"/>
      <c r="F995" s="104"/>
      <c r="G995" s="104"/>
      <c r="H995" s="104"/>
      <c r="I995" s="104"/>
      <c r="J995" s="104"/>
      <c r="K995" s="104"/>
      <c r="L995" s="104"/>
      <c r="M995" s="104"/>
      <c r="N995" s="104"/>
      <c r="O995" s="104"/>
    </row>
    <row r="996" spans="1:15" ht="12.75" customHeight="1">
      <c r="A996" s="104"/>
      <c r="B996" s="104"/>
      <c r="C996" s="104"/>
      <c r="D996" s="104"/>
      <c r="E996" s="104"/>
      <c r="F996" s="104"/>
      <c r="G996" s="104"/>
      <c r="H996" s="104"/>
      <c r="I996" s="104"/>
      <c r="J996" s="104"/>
      <c r="K996" s="104"/>
      <c r="L996" s="104"/>
      <c r="M996" s="104"/>
      <c r="N996" s="104"/>
      <c r="O996" s="104"/>
    </row>
    <row r="997" spans="1:15" ht="12.75" customHeight="1">
      <c r="A997" s="104"/>
      <c r="B997" s="104"/>
      <c r="C997" s="104"/>
      <c r="D997" s="104"/>
      <c r="E997" s="104"/>
      <c r="F997" s="104"/>
      <c r="G997" s="104"/>
      <c r="H997" s="104"/>
      <c r="I997" s="104"/>
      <c r="J997" s="104"/>
      <c r="K997" s="104"/>
      <c r="L997" s="104"/>
      <c r="M997" s="104"/>
      <c r="N997" s="104"/>
      <c r="O997" s="104"/>
    </row>
    <row r="998" spans="1:15" ht="12.75" customHeight="1">
      <c r="A998" s="104"/>
      <c r="B998" s="104"/>
      <c r="C998" s="104"/>
      <c r="D998" s="104"/>
      <c r="E998" s="104"/>
      <c r="F998" s="104"/>
      <c r="G998" s="104"/>
      <c r="H998" s="104"/>
      <c r="I998" s="104"/>
      <c r="J998" s="104"/>
      <c r="K998" s="104"/>
      <c r="L998" s="104"/>
      <c r="M998" s="104"/>
      <c r="N998" s="104"/>
      <c r="O998" s="104"/>
    </row>
    <row r="999" spans="1:15" ht="12.75" customHeight="1">
      <c r="A999" s="104"/>
      <c r="B999" s="104"/>
      <c r="C999" s="104"/>
      <c r="D999" s="104"/>
      <c r="E999" s="104"/>
      <c r="F999" s="104"/>
      <c r="G999" s="104"/>
      <c r="H999" s="104"/>
      <c r="I999" s="104"/>
      <c r="J999" s="104"/>
      <c r="K999" s="104"/>
      <c r="L999" s="104"/>
      <c r="M999" s="104"/>
      <c r="N999" s="104"/>
      <c r="O999" s="104"/>
    </row>
    <row r="1000" spans="1:15" ht="12.75" customHeight="1">
      <c r="A1000" s="104"/>
      <c r="B1000" s="104"/>
      <c r="C1000" s="104"/>
      <c r="D1000" s="104"/>
      <c r="E1000" s="104"/>
      <c r="F1000" s="104"/>
      <c r="G1000" s="104"/>
      <c r="H1000" s="104"/>
      <c r="I1000" s="104"/>
      <c r="J1000" s="104"/>
      <c r="K1000" s="104"/>
      <c r="L1000" s="104"/>
      <c r="M1000" s="104"/>
      <c r="N1000" s="104"/>
      <c r="O1000" s="104"/>
    </row>
  </sheetData>
  <mergeCells count="45">
    <mergeCell ref="A36:A38"/>
    <mergeCell ref="A33:A35"/>
    <mergeCell ref="A30:A32"/>
    <mergeCell ref="A15:A17"/>
    <mergeCell ref="B18:B20"/>
    <mergeCell ref="A9:A11"/>
    <mergeCell ref="B9:B11"/>
    <mergeCell ref="A6:A8"/>
    <mergeCell ref="B6:B8"/>
    <mergeCell ref="A27:A29"/>
    <mergeCell ref="B27:B29"/>
    <mergeCell ref="A12:A14"/>
    <mergeCell ref="A24:A26"/>
    <mergeCell ref="A18:A20"/>
    <mergeCell ref="A21:A23"/>
    <mergeCell ref="Q36:Q38"/>
    <mergeCell ref="Q27:Q29"/>
    <mergeCell ref="B24:B26"/>
    <mergeCell ref="B21:B23"/>
    <mergeCell ref="B33:B35"/>
    <mergeCell ref="B30:B32"/>
    <mergeCell ref="B36:B38"/>
    <mergeCell ref="Q21:Q23"/>
    <mergeCell ref="Q15:Q17"/>
    <mergeCell ref="P15:P17"/>
    <mergeCell ref="Q24:Q26"/>
    <mergeCell ref="Q33:Q35"/>
    <mergeCell ref="Q30:Q32"/>
    <mergeCell ref="Q18:Q20"/>
    <mergeCell ref="P18:P20"/>
    <mergeCell ref="Q9:Q11"/>
    <mergeCell ref="Q12:Q14"/>
    <mergeCell ref="Q6:Q8"/>
    <mergeCell ref="P6:P8"/>
    <mergeCell ref="N5:O5"/>
    <mergeCell ref="P12:P14"/>
    <mergeCell ref="P9:P11"/>
    <mergeCell ref="B12:B14"/>
    <mergeCell ref="B15:B17"/>
    <mergeCell ref="P21:P23"/>
    <mergeCell ref="P33:P35"/>
    <mergeCell ref="P36:P38"/>
    <mergeCell ref="P30:P32"/>
    <mergeCell ref="P24:P26"/>
    <mergeCell ref="P27:P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4.44140625" defaultRowHeight="15" customHeight="1"/>
  <cols>
    <col min="1" max="1" width="4.5546875" customWidth="1"/>
    <col min="2" max="2" width="30.44140625" customWidth="1"/>
    <col min="3" max="14" width="4.6640625" customWidth="1"/>
    <col min="15" max="16" width="7.33203125" customWidth="1"/>
    <col min="17" max="17" width="8" customWidth="1"/>
    <col min="18" max="18" width="9.33203125" customWidth="1"/>
    <col min="19" max="26" width="8" customWidth="1"/>
  </cols>
  <sheetData>
    <row r="1" spans="1:26" ht="18" customHeight="1">
      <c r="A1" s="1" t="str">
        <f>Ajakava!A1</f>
        <v>2017 EESTI MEISTRIVÕISTLUSED KÄSIPALLIS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1" t="str">
        <f>Ajakava!A2</f>
        <v>NOORMEHED D KLASS</v>
      </c>
      <c r="B2" s="1"/>
      <c r="C2" s="9" t="str">
        <f>Ajakava!A3</f>
        <v>sündinud 2004 ja hiljem</v>
      </c>
      <c r="D2" s="9"/>
      <c r="E2" s="1"/>
      <c r="F2" s="1"/>
      <c r="G2" s="3"/>
      <c r="H2" s="3"/>
      <c r="I2" s="3"/>
      <c r="J2" s="3"/>
      <c r="K2" s="3"/>
      <c r="L2" s="3"/>
      <c r="M2" s="3"/>
      <c r="N2" s="3"/>
      <c r="O2" s="17" t="s">
        <v>8</v>
      </c>
      <c r="P2" s="18" t="s">
        <v>9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1" t="s">
        <v>11</v>
      </c>
      <c r="B3" s="1"/>
      <c r="C3" s="9"/>
      <c r="D3" s="9"/>
      <c r="E3" s="1"/>
      <c r="F3" s="1"/>
      <c r="G3" s="1"/>
      <c r="H3" s="1"/>
      <c r="I3" s="18"/>
      <c r="J3" s="18"/>
      <c r="K3" s="18"/>
      <c r="L3" s="18"/>
      <c r="M3" s="3"/>
      <c r="N3" s="3"/>
      <c r="O3" s="17" t="s">
        <v>12</v>
      </c>
      <c r="P3" s="18" t="s">
        <v>13</v>
      </c>
      <c r="Q3" s="3"/>
      <c r="R3" s="3"/>
      <c r="S3" s="3"/>
      <c r="T3" s="3"/>
      <c r="U3" s="3"/>
      <c r="V3" s="20"/>
      <c r="W3" s="3"/>
      <c r="X3" s="3"/>
      <c r="Y3" s="3"/>
      <c r="Z3" s="3"/>
    </row>
    <row r="4" spans="1:26" ht="18" customHeight="1">
      <c r="A4" s="1"/>
      <c r="B4" s="1"/>
      <c r="C4" s="9"/>
      <c r="D4" s="9"/>
      <c r="E4" s="1"/>
      <c r="F4" s="1"/>
      <c r="G4" s="1"/>
      <c r="H4" s="1"/>
      <c r="I4" s="18"/>
      <c r="J4" s="18"/>
      <c r="K4" s="18"/>
      <c r="L4" s="18"/>
      <c r="M4" s="3"/>
      <c r="N4" s="3"/>
      <c r="O4" s="17" t="s">
        <v>3</v>
      </c>
      <c r="P4" s="18" t="s">
        <v>4</v>
      </c>
      <c r="Q4" s="3"/>
      <c r="R4" s="3"/>
      <c r="S4" s="3"/>
      <c r="T4" s="3"/>
      <c r="U4" s="3"/>
      <c r="V4" s="20"/>
      <c r="W4" s="3"/>
      <c r="X4" s="3"/>
      <c r="Y4" s="3"/>
      <c r="Z4" s="3"/>
    </row>
    <row r="5" spans="1:26" ht="15" customHeight="1">
      <c r="A5" s="5"/>
      <c r="B5" s="3"/>
      <c r="C5" s="3"/>
      <c r="D5" s="3"/>
      <c r="E5" s="3"/>
      <c r="F5" s="3"/>
      <c r="G5" s="22"/>
      <c r="H5" s="22"/>
      <c r="I5" s="5"/>
      <c r="J5" s="5"/>
      <c r="K5" s="5"/>
      <c r="L5" s="5"/>
      <c r="M5" s="5"/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>
      <c r="A6" s="23"/>
      <c r="B6" s="25" t="s">
        <v>17</v>
      </c>
      <c r="C6" s="142">
        <v>1</v>
      </c>
      <c r="D6" s="143"/>
      <c r="E6" s="142">
        <v>2</v>
      </c>
      <c r="F6" s="143"/>
      <c r="G6" s="142">
        <v>3</v>
      </c>
      <c r="H6" s="143"/>
      <c r="I6" s="142">
        <v>4</v>
      </c>
      <c r="J6" s="143"/>
      <c r="K6" s="142">
        <v>5</v>
      </c>
      <c r="L6" s="143"/>
      <c r="M6" s="142">
        <v>6</v>
      </c>
      <c r="N6" s="143"/>
      <c r="O6" s="142" t="s">
        <v>19</v>
      </c>
      <c r="P6" s="143"/>
      <c r="Q6" s="28" t="s">
        <v>21</v>
      </c>
      <c r="R6" s="41" t="s">
        <v>24</v>
      </c>
      <c r="S6" s="43" t="s">
        <v>28</v>
      </c>
      <c r="T6" s="33" t="s">
        <v>22</v>
      </c>
    </row>
    <row r="7" spans="1:26" ht="15.75" customHeight="1">
      <c r="A7" s="149">
        <v>1</v>
      </c>
      <c r="B7" s="150" t="s">
        <v>25</v>
      </c>
      <c r="C7" s="45"/>
      <c r="D7" s="45"/>
      <c r="E7" s="47">
        <v>1</v>
      </c>
      <c r="F7" s="49">
        <v>2</v>
      </c>
      <c r="G7" s="47">
        <v>2</v>
      </c>
      <c r="H7" s="49">
        <v>2</v>
      </c>
      <c r="I7" s="47">
        <v>2</v>
      </c>
      <c r="J7" s="49">
        <v>2</v>
      </c>
      <c r="K7" s="47">
        <v>2</v>
      </c>
      <c r="L7" s="49">
        <v>2</v>
      </c>
      <c r="M7" s="51">
        <v>2</v>
      </c>
      <c r="N7" s="49">
        <v>2</v>
      </c>
      <c r="O7" s="50"/>
      <c r="P7" s="52"/>
      <c r="Q7" s="141">
        <f>SUM(C7:N7)</f>
        <v>19</v>
      </c>
      <c r="R7" s="153">
        <v>20</v>
      </c>
      <c r="S7" s="141">
        <f>Q7+R7</f>
        <v>39</v>
      </c>
      <c r="T7" s="140" t="s">
        <v>32</v>
      </c>
    </row>
    <row r="8" spans="1:26" ht="15.75" customHeight="1">
      <c r="A8" s="147"/>
      <c r="B8" s="133"/>
      <c r="C8" s="45"/>
      <c r="D8" s="45"/>
      <c r="E8" s="59">
        <v>17</v>
      </c>
      <c r="F8" s="64">
        <v>22</v>
      </c>
      <c r="G8" s="59">
        <v>21</v>
      </c>
      <c r="H8" s="64">
        <v>29</v>
      </c>
      <c r="I8" s="59">
        <v>24</v>
      </c>
      <c r="J8" s="64">
        <v>28</v>
      </c>
      <c r="K8" s="59">
        <v>27</v>
      </c>
      <c r="L8" s="64">
        <v>31</v>
      </c>
      <c r="M8" s="66">
        <v>24</v>
      </c>
      <c r="N8" s="64">
        <v>22</v>
      </c>
      <c r="O8" s="65">
        <f>SUBTOTAL(9,C8:N8)</f>
        <v>245</v>
      </c>
      <c r="P8" s="68">
        <f>SUM(O8-P9)</f>
        <v>107</v>
      </c>
      <c r="Q8" s="133"/>
      <c r="R8" s="133"/>
      <c r="S8" s="133"/>
      <c r="T8" s="138"/>
    </row>
    <row r="9" spans="1:26" ht="16.5" customHeight="1">
      <c r="A9" s="148"/>
      <c r="B9" s="134"/>
      <c r="C9" s="45"/>
      <c r="D9" s="45"/>
      <c r="E9" s="74">
        <v>17</v>
      </c>
      <c r="F9" s="81">
        <v>15</v>
      </c>
      <c r="G9" s="74">
        <v>13</v>
      </c>
      <c r="H9" s="81">
        <v>14</v>
      </c>
      <c r="I9" s="74">
        <v>9</v>
      </c>
      <c r="J9" s="81">
        <v>14</v>
      </c>
      <c r="K9" s="74">
        <v>19</v>
      </c>
      <c r="L9" s="81">
        <v>14</v>
      </c>
      <c r="M9" s="82">
        <v>11</v>
      </c>
      <c r="N9" s="81">
        <v>12</v>
      </c>
      <c r="O9" s="80"/>
      <c r="P9" s="83">
        <f>SUBTOTAL(9,C9:N9)</f>
        <v>138</v>
      </c>
      <c r="Q9" s="133"/>
      <c r="R9" s="133"/>
      <c r="S9" s="133"/>
      <c r="T9" s="139"/>
    </row>
    <row r="10" spans="1:26" ht="15" customHeight="1">
      <c r="A10" s="146">
        <v>2</v>
      </c>
      <c r="B10" s="145" t="s">
        <v>53</v>
      </c>
      <c r="C10" s="47">
        <v>1</v>
      </c>
      <c r="D10" s="49">
        <v>0</v>
      </c>
      <c r="E10" s="45"/>
      <c r="F10" s="45"/>
      <c r="G10" s="51">
        <v>2</v>
      </c>
      <c r="H10" s="49">
        <v>2</v>
      </c>
      <c r="I10" s="47">
        <v>2</v>
      </c>
      <c r="J10" s="49">
        <v>0</v>
      </c>
      <c r="K10" s="47">
        <v>2</v>
      </c>
      <c r="L10" s="49">
        <v>2</v>
      </c>
      <c r="M10" s="47">
        <v>2</v>
      </c>
      <c r="N10" s="49">
        <v>2</v>
      </c>
      <c r="O10" s="50"/>
      <c r="P10" s="52"/>
      <c r="Q10" s="135">
        <f>SUM(C10:N10)</f>
        <v>15</v>
      </c>
      <c r="R10" s="152">
        <v>16</v>
      </c>
      <c r="S10" s="135">
        <f>Q10+R10</f>
        <v>31</v>
      </c>
      <c r="T10" s="137" t="s">
        <v>56</v>
      </c>
    </row>
    <row r="11" spans="1:26" ht="15.75" customHeight="1">
      <c r="A11" s="147"/>
      <c r="B11" s="133"/>
      <c r="C11" s="59">
        <v>17</v>
      </c>
      <c r="D11" s="64">
        <v>15</v>
      </c>
      <c r="E11" s="45"/>
      <c r="F11" s="45"/>
      <c r="G11" s="66">
        <v>14</v>
      </c>
      <c r="H11" s="64">
        <v>23</v>
      </c>
      <c r="I11" s="59">
        <v>22</v>
      </c>
      <c r="J11" s="64">
        <v>13</v>
      </c>
      <c r="K11" s="59">
        <v>20</v>
      </c>
      <c r="L11" s="64">
        <v>21</v>
      </c>
      <c r="M11" s="59">
        <v>15</v>
      </c>
      <c r="N11" s="64">
        <v>17</v>
      </c>
      <c r="O11" s="65">
        <f>SUBTOTAL(9,C11:N11)</f>
        <v>177</v>
      </c>
      <c r="P11" s="68">
        <f>SUM(O11-P12)</f>
        <v>22</v>
      </c>
      <c r="Q11" s="133"/>
      <c r="R11" s="133"/>
      <c r="S11" s="133"/>
      <c r="T11" s="138"/>
    </row>
    <row r="12" spans="1:26" ht="16.5" customHeight="1">
      <c r="A12" s="148"/>
      <c r="B12" s="133"/>
      <c r="C12" s="74">
        <v>17</v>
      </c>
      <c r="D12" s="81">
        <v>22</v>
      </c>
      <c r="E12" s="45"/>
      <c r="F12" s="45"/>
      <c r="G12" s="82">
        <v>13</v>
      </c>
      <c r="H12" s="81">
        <v>17</v>
      </c>
      <c r="I12" s="74">
        <v>14</v>
      </c>
      <c r="J12" s="81">
        <v>17</v>
      </c>
      <c r="K12" s="74">
        <v>13</v>
      </c>
      <c r="L12" s="81">
        <v>16</v>
      </c>
      <c r="M12" s="74">
        <v>14</v>
      </c>
      <c r="N12" s="81">
        <v>12</v>
      </c>
      <c r="O12" s="80"/>
      <c r="P12" s="83">
        <f>SUBTOTAL(9,C12:N12)</f>
        <v>155</v>
      </c>
      <c r="Q12" s="134"/>
      <c r="R12" s="134"/>
      <c r="S12" s="134"/>
      <c r="T12" s="139"/>
    </row>
    <row r="13" spans="1:26" ht="15.75" customHeight="1">
      <c r="A13" s="146">
        <v>3</v>
      </c>
      <c r="B13" s="132" t="s">
        <v>58</v>
      </c>
      <c r="C13" s="47">
        <v>0</v>
      </c>
      <c r="D13" s="49">
        <v>0</v>
      </c>
      <c r="E13" s="51">
        <v>0</v>
      </c>
      <c r="F13" s="49">
        <v>0</v>
      </c>
      <c r="G13" s="45"/>
      <c r="H13" s="45"/>
      <c r="I13" s="47">
        <v>2</v>
      </c>
      <c r="J13" s="49">
        <v>0</v>
      </c>
      <c r="K13" s="47">
        <v>0</v>
      </c>
      <c r="L13" s="49">
        <v>1</v>
      </c>
      <c r="M13" s="47">
        <v>2</v>
      </c>
      <c r="N13" s="49">
        <v>2</v>
      </c>
      <c r="O13" s="50"/>
      <c r="P13" s="52"/>
      <c r="Q13" s="135">
        <f>SUM(C13:N13)</f>
        <v>7</v>
      </c>
      <c r="R13" s="152">
        <v>16</v>
      </c>
      <c r="S13" s="135">
        <f>Q13+R13</f>
        <v>23</v>
      </c>
      <c r="T13" s="137" t="s">
        <v>61</v>
      </c>
    </row>
    <row r="14" spans="1:26" ht="15.75" customHeight="1">
      <c r="A14" s="147"/>
      <c r="B14" s="133"/>
      <c r="C14" s="59">
        <v>13</v>
      </c>
      <c r="D14" s="64">
        <v>14</v>
      </c>
      <c r="E14" s="66">
        <v>13</v>
      </c>
      <c r="F14" s="64">
        <v>17</v>
      </c>
      <c r="G14" s="45"/>
      <c r="H14" s="45"/>
      <c r="I14" s="59">
        <v>21</v>
      </c>
      <c r="J14" s="64">
        <v>18</v>
      </c>
      <c r="K14" s="59">
        <v>21</v>
      </c>
      <c r="L14" s="64">
        <v>23</v>
      </c>
      <c r="M14" s="59">
        <v>20</v>
      </c>
      <c r="N14" s="64">
        <v>16</v>
      </c>
      <c r="O14" s="65">
        <f>SUBTOTAL(9,C14:N14)</f>
        <v>176</v>
      </c>
      <c r="P14" s="68">
        <f>SUM(O14-P15)</f>
        <v>-22</v>
      </c>
      <c r="Q14" s="133"/>
      <c r="R14" s="133"/>
      <c r="S14" s="133"/>
      <c r="T14" s="138"/>
    </row>
    <row r="15" spans="1:26" ht="16.5" customHeight="1">
      <c r="A15" s="148"/>
      <c r="B15" s="134"/>
      <c r="C15" s="74">
        <v>21</v>
      </c>
      <c r="D15" s="81">
        <v>29</v>
      </c>
      <c r="E15" s="82">
        <v>14</v>
      </c>
      <c r="F15" s="81">
        <v>23</v>
      </c>
      <c r="G15" s="45"/>
      <c r="H15" s="45"/>
      <c r="I15" s="74">
        <v>16</v>
      </c>
      <c r="J15" s="81">
        <v>21</v>
      </c>
      <c r="K15" s="74">
        <v>22</v>
      </c>
      <c r="L15" s="81">
        <v>23</v>
      </c>
      <c r="M15" s="74">
        <v>18</v>
      </c>
      <c r="N15" s="81">
        <v>11</v>
      </c>
      <c r="O15" s="80"/>
      <c r="P15" s="83">
        <f>SUBTOTAL(9,C15:N15)</f>
        <v>198</v>
      </c>
      <c r="Q15" s="134"/>
      <c r="R15" s="134"/>
      <c r="S15" s="134"/>
      <c r="T15" s="139"/>
    </row>
    <row r="16" spans="1:26" ht="16.5" customHeight="1">
      <c r="A16" s="146">
        <v>4</v>
      </c>
      <c r="B16" s="132" t="s">
        <v>62</v>
      </c>
      <c r="C16" s="47">
        <v>0</v>
      </c>
      <c r="D16" s="49">
        <v>0</v>
      </c>
      <c r="E16" s="47">
        <v>0</v>
      </c>
      <c r="F16" s="49">
        <v>2</v>
      </c>
      <c r="G16" s="47">
        <v>0</v>
      </c>
      <c r="H16" s="49">
        <v>2</v>
      </c>
      <c r="I16" s="45"/>
      <c r="J16" s="45"/>
      <c r="K16" s="51">
        <v>2</v>
      </c>
      <c r="L16" s="49">
        <v>0</v>
      </c>
      <c r="M16" s="47">
        <v>0</v>
      </c>
      <c r="N16" s="49">
        <v>0</v>
      </c>
      <c r="O16" s="50"/>
      <c r="P16" s="52"/>
      <c r="Q16" s="135">
        <f>SUM(C16:N16)</f>
        <v>6</v>
      </c>
      <c r="R16" s="152">
        <v>15</v>
      </c>
      <c r="S16" s="135">
        <f>Q16+R16</f>
        <v>21</v>
      </c>
      <c r="T16" s="137">
        <v>4</v>
      </c>
    </row>
    <row r="17" spans="1:20" ht="16.5" customHeight="1">
      <c r="A17" s="147"/>
      <c r="B17" s="133"/>
      <c r="C17" s="59">
        <v>9</v>
      </c>
      <c r="D17" s="64">
        <v>14</v>
      </c>
      <c r="E17" s="59">
        <v>14</v>
      </c>
      <c r="F17" s="64">
        <v>17</v>
      </c>
      <c r="G17" s="59">
        <v>16</v>
      </c>
      <c r="H17" s="64">
        <v>21</v>
      </c>
      <c r="I17" s="45"/>
      <c r="J17" s="45"/>
      <c r="K17" s="66">
        <v>18</v>
      </c>
      <c r="L17" s="64">
        <v>18</v>
      </c>
      <c r="M17" s="59">
        <v>15</v>
      </c>
      <c r="N17" s="64">
        <v>12</v>
      </c>
      <c r="O17" s="65">
        <f>SUBTOTAL(9,C17:N17)</f>
        <v>154</v>
      </c>
      <c r="P17" s="68">
        <f>SUM(O17-P18)</f>
        <v>-37</v>
      </c>
      <c r="Q17" s="133"/>
      <c r="R17" s="133"/>
      <c r="S17" s="133"/>
      <c r="T17" s="138"/>
    </row>
    <row r="18" spans="1:20" ht="16.5" customHeight="1">
      <c r="A18" s="148"/>
      <c r="B18" s="134"/>
      <c r="C18" s="74">
        <v>24</v>
      </c>
      <c r="D18" s="81">
        <v>28</v>
      </c>
      <c r="E18" s="74">
        <v>22</v>
      </c>
      <c r="F18" s="81">
        <v>13</v>
      </c>
      <c r="G18" s="74">
        <v>21</v>
      </c>
      <c r="H18" s="81">
        <v>18</v>
      </c>
      <c r="I18" s="45"/>
      <c r="J18" s="45"/>
      <c r="K18" s="82">
        <v>12</v>
      </c>
      <c r="L18" s="81">
        <v>19</v>
      </c>
      <c r="M18" s="74">
        <v>17</v>
      </c>
      <c r="N18" s="81">
        <v>17</v>
      </c>
      <c r="O18" s="80"/>
      <c r="P18" s="83">
        <f>SUBTOTAL(9,C18:N18)</f>
        <v>191</v>
      </c>
      <c r="Q18" s="134"/>
      <c r="R18" s="134"/>
      <c r="S18" s="134"/>
      <c r="T18" s="139"/>
    </row>
    <row r="19" spans="1:20" ht="16.5" customHeight="1">
      <c r="A19" s="146">
        <v>5</v>
      </c>
      <c r="B19" s="132" t="s">
        <v>63</v>
      </c>
      <c r="C19" s="47">
        <v>0</v>
      </c>
      <c r="D19" s="49">
        <v>0</v>
      </c>
      <c r="E19" s="47">
        <v>0</v>
      </c>
      <c r="F19" s="49">
        <v>0</v>
      </c>
      <c r="G19" s="47">
        <v>2</v>
      </c>
      <c r="H19" s="49">
        <v>1</v>
      </c>
      <c r="I19" s="51">
        <v>0</v>
      </c>
      <c r="J19" s="49">
        <v>2</v>
      </c>
      <c r="K19" s="45"/>
      <c r="L19" s="45"/>
      <c r="M19" s="47">
        <v>2</v>
      </c>
      <c r="N19" s="49">
        <v>0</v>
      </c>
      <c r="O19" s="50"/>
      <c r="P19" s="52"/>
      <c r="Q19" s="135">
        <f>SUM(C19:N19)</f>
        <v>7</v>
      </c>
      <c r="R19" s="152">
        <v>13</v>
      </c>
      <c r="S19" s="135">
        <f>Q19+R19</f>
        <v>20</v>
      </c>
      <c r="T19" s="137">
        <v>5</v>
      </c>
    </row>
    <row r="20" spans="1:20" ht="16.5" customHeight="1">
      <c r="A20" s="147"/>
      <c r="B20" s="133"/>
      <c r="C20" s="59">
        <v>19</v>
      </c>
      <c r="D20" s="64">
        <v>14</v>
      </c>
      <c r="E20" s="59">
        <v>13</v>
      </c>
      <c r="F20" s="64">
        <v>16</v>
      </c>
      <c r="G20" s="59">
        <v>22</v>
      </c>
      <c r="H20" s="64">
        <v>23</v>
      </c>
      <c r="I20" s="66">
        <v>12</v>
      </c>
      <c r="J20" s="64">
        <v>19</v>
      </c>
      <c r="K20" s="45"/>
      <c r="L20" s="45"/>
      <c r="M20" s="59">
        <v>17</v>
      </c>
      <c r="N20" s="64">
        <v>13</v>
      </c>
      <c r="O20" s="65">
        <f>SUBTOTAL(9,C20:N20)</f>
        <v>168</v>
      </c>
      <c r="P20" s="68">
        <f>SUM(O20-P21)</f>
        <v>-42</v>
      </c>
      <c r="Q20" s="133"/>
      <c r="R20" s="133"/>
      <c r="S20" s="133"/>
      <c r="T20" s="138"/>
    </row>
    <row r="21" spans="1:20" ht="16.5" customHeight="1">
      <c r="A21" s="148"/>
      <c r="B21" s="134"/>
      <c r="C21" s="74">
        <v>27</v>
      </c>
      <c r="D21" s="81">
        <v>31</v>
      </c>
      <c r="E21" s="74">
        <v>20</v>
      </c>
      <c r="F21" s="81">
        <v>21</v>
      </c>
      <c r="G21" s="74">
        <v>21</v>
      </c>
      <c r="H21" s="81">
        <v>23</v>
      </c>
      <c r="I21" s="82">
        <v>18</v>
      </c>
      <c r="J21" s="81">
        <v>18</v>
      </c>
      <c r="K21" s="45"/>
      <c r="L21" s="45"/>
      <c r="M21" s="74">
        <v>14</v>
      </c>
      <c r="N21" s="81">
        <v>17</v>
      </c>
      <c r="O21" s="80"/>
      <c r="P21" s="83">
        <f>SUBTOTAL(9,C21:N21)</f>
        <v>210</v>
      </c>
      <c r="Q21" s="134"/>
      <c r="R21" s="134"/>
      <c r="S21" s="134"/>
      <c r="T21" s="139"/>
    </row>
    <row r="22" spans="1:20" ht="15" customHeight="1">
      <c r="A22" s="146">
        <v>6</v>
      </c>
      <c r="B22" s="145" t="s">
        <v>69</v>
      </c>
      <c r="C22" s="51">
        <v>0</v>
      </c>
      <c r="D22" s="49">
        <v>0</v>
      </c>
      <c r="E22" s="47">
        <v>0</v>
      </c>
      <c r="F22" s="49">
        <v>0</v>
      </c>
      <c r="G22" s="47">
        <v>0</v>
      </c>
      <c r="H22" s="49">
        <v>0</v>
      </c>
      <c r="I22" s="47">
        <v>2</v>
      </c>
      <c r="J22" s="49">
        <v>2</v>
      </c>
      <c r="K22" s="47">
        <v>0</v>
      </c>
      <c r="L22" s="49">
        <v>2</v>
      </c>
      <c r="M22" s="45"/>
      <c r="N22" s="45"/>
      <c r="O22" s="50"/>
      <c r="P22" s="52"/>
      <c r="Q22" s="135">
        <f>SUM(C22:N22)</f>
        <v>6</v>
      </c>
      <c r="R22" s="152">
        <v>10</v>
      </c>
      <c r="S22" s="135">
        <f>Q22+R22</f>
        <v>16</v>
      </c>
      <c r="T22" s="137">
        <v>6</v>
      </c>
    </row>
    <row r="23" spans="1:20" ht="15" customHeight="1">
      <c r="A23" s="147"/>
      <c r="B23" s="133"/>
      <c r="C23" s="66">
        <v>11</v>
      </c>
      <c r="D23" s="64">
        <v>12</v>
      </c>
      <c r="E23" s="59">
        <v>14</v>
      </c>
      <c r="F23" s="64">
        <v>12</v>
      </c>
      <c r="G23" s="59">
        <v>18</v>
      </c>
      <c r="H23" s="64">
        <v>11</v>
      </c>
      <c r="I23" s="59">
        <v>17</v>
      </c>
      <c r="J23" s="64">
        <v>17</v>
      </c>
      <c r="K23" s="59">
        <v>14</v>
      </c>
      <c r="L23" s="64">
        <v>17</v>
      </c>
      <c r="M23" s="45"/>
      <c r="N23" s="45"/>
      <c r="O23" s="65">
        <f>SUBTOTAL(9,C23:N23)</f>
        <v>143</v>
      </c>
      <c r="P23" s="68">
        <f>SUM(O23-P24)</f>
        <v>-28</v>
      </c>
      <c r="Q23" s="133"/>
      <c r="R23" s="133"/>
      <c r="S23" s="133"/>
      <c r="T23" s="138"/>
    </row>
    <row r="24" spans="1:20" ht="15" customHeight="1">
      <c r="A24" s="151"/>
      <c r="B24" s="136"/>
      <c r="C24" s="96">
        <v>24</v>
      </c>
      <c r="D24" s="97">
        <v>22</v>
      </c>
      <c r="E24" s="98">
        <v>15</v>
      </c>
      <c r="F24" s="97">
        <v>17</v>
      </c>
      <c r="G24" s="98">
        <v>20</v>
      </c>
      <c r="H24" s="97">
        <v>16</v>
      </c>
      <c r="I24" s="98">
        <v>15</v>
      </c>
      <c r="J24" s="97">
        <v>12</v>
      </c>
      <c r="K24" s="98">
        <v>17</v>
      </c>
      <c r="L24" s="97">
        <v>13</v>
      </c>
      <c r="M24" s="99"/>
      <c r="N24" s="99"/>
      <c r="O24" s="100"/>
      <c r="P24" s="101">
        <f>SUBTOTAL(9,C24:N24)</f>
        <v>171</v>
      </c>
      <c r="Q24" s="136"/>
      <c r="R24" s="136"/>
      <c r="S24" s="136"/>
      <c r="T24" s="144"/>
    </row>
    <row r="25" spans="1:20" ht="12.75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6" t="str">
        <f>IF(O25&lt;&gt;P25,"! Väravate vahe ei ole õige. Andmete sisestus pooleli või tulemused sisestatud valesti =&gt;&gt;"," ")</f>
        <v xml:space="preserve"> </v>
      </c>
      <c r="N25" s="106" t="str">
        <f>IF(O25&lt;&gt;P25,"! Väravate vahe ei ole õige. Andmete sisestus pooleli või tulemused sisestatud valesti =&gt;&gt;"," ")</f>
        <v xml:space="preserve"> </v>
      </c>
      <c r="O25" s="107">
        <f>SUM(O7:O24)</f>
        <v>1063</v>
      </c>
      <c r="P25" s="107">
        <f>P18+P24+P15+P12+P9+P21</f>
        <v>1063</v>
      </c>
      <c r="R25" s="104"/>
    </row>
    <row r="26" spans="1:20" ht="12.75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R26" s="104"/>
    </row>
    <row r="27" spans="1:20" ht="12.75" customHeigh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R27" s="104"/>
    </row>
    <row r="28" spans="1:20" ht="12.75" customHeigh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R28" s="104"/>
    </row>
    <row r="29" spans="1:20" ht="12.75" customHeigh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R29" s="104"/>
    </row>
    <row r="30" spans="1:20" ht="12.75" customHeigh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R30" s="104"/>
    </row>
    <row r="31" spans="1:20" ht="12.75" customHeigh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R31" s="104"/>
    </row>
    <row r="32" spans="1:20" ht="12.75" customHeight="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R32" s="104"/>
    </row>
    <row r="33" spans="1:18" ht="12.7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R33" s="104"/>
    </row>
    <row r="34" spans="1:18" ht="12.75" customHeight="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R34" s="104"/>
    </row>
    <row r="35" spans="1:18" ht="12.75" customHeigh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R35" s="104"/>
    </row>
    <row r="36" spans="1:18" ht="12.7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R36" s="104"/>
    </row>
    <row r="37" spans="1:18" ht="12.75" customHeigh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R37" s="104"/>
    </row>
    <row r="38" spans="1:18" ht="12.75" customHeigh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R38" s="104"/>
    </row>
    <row r="39" spans="1:18" ht="12.75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R39" s="104"/>
    </row>
    <row r="40" spans="1:18" ht="12.75" customHeight="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R40" s="104"/>
    </row>
    <row r="41" spans="1:18" ht="12.75" customHeigh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R41" s="104"/>
    </row>
    <row r="42" spans="1:18" ht="12.75" customHeigh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R42" s="104"/>
    </row>
    <row r="43" spans="1:18" ht="12.75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R43" s="104"/>
    </row>
    <row r="44" spans="1:18" ht="12.75" customHeight="1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R44" s="104"/>
    </row>
    <row r="45" spans="1:18" ht="12.75" customHeight="1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R45" s="104"/>
    </row>
    <row r="46" spans="1:18" ht="12.75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R46" s="104"/>
    </row>
    <row r="47" spans="1:18" ht="12.75" customHeight="1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R47" s="104"/>
    </row>
    <row r="48" spans="1:18" ht="12.75" customHeight="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R48" s="104"/>
    </row>
    <row r="49" spans="1:18" ht="12.75" customHeight="1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R49" s="104"/>
    </row>
    <row r="50" spans="1:18" ht="12.75" customHeight="1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R50" s="104"/>
    </row>
    <row r="51" spans="1:18" ht="12.7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R51" s="104"/>
    </row>
    <row r="52" spans="1:18" ht="12.7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R52" s="104"/>
    </row>
    <row r="53" spans="1:18" ht="12.7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R53" s="104"/>
    </row>
    <row r="54" spans="1:18" ht="12.75" customHeight="1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R54" s="104"/>
    </row>
    <row r="55" spans="1:18" ht="12.75" customHeight="1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R55" s="104"/>
    </row>
    <row r="56" spans="1:18" ht="12.75" customHeight="1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R56" s="104"/>
    </row>
    <row r="57" spans="1:18" ht="12.75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R57" s="104"/>
    </row>
    <row r="58" spans="1:18" ht="12.75" customHeight="1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R58" s="104"/>
    </row>
    <row r="59" spans="1:18" ht="12.75" customHeight="1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R59" s="104"/>
    </row>
    <row r="60" spans="1:18" ht="12.75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R60" s="104"/>
    </row>
    <row r="61" spans="1:18" ht="12.75" customHeight="1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R61" s="104"/>
    </row>
    <row r="62" spans="1:18" ht="12.7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R62" s="104"/>
    </row>
    <row r="63" spans="1:18" ht="12.75" customHeight="1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R63" s="104"/>
    </row>
    <row r="64" spans="1:18" ht="12.75" customHeight="1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R64" s="104"/>
    </row>
    <row r="65" spans="1:18" ht="12.75" customHeight="1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R65" s="104"/>
    </row>
    <row r="66" spans="1:18" ht="12.75" customHeight="1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R66" s="104"/>
    </row>
    <row r="67" spans="1:18" ht="12.75" customHeight="1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R67" s="104"/>
    </row>
    <row r="68" spans="1:18" ht="12.75" customHeight="1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R68" s="104"/>
    </row>
    <row r="69" spans="1:18" ht="12.75" customHeight="1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R69" s="104"/>
    </row>
    <row r="70" spans="1:18" ht="12.75" customHeight="1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R70" s="104"/>
    </row>
    <row r="71" spans="1:18" ht="12.75" customHeight="1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R71" s="104"/>
    </row>
    <row r="72" spans="1:18" ht="12.75" customHeight="1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R72" s="104"/>
    </row>
    <row r="73" spans="1:18" ht="12.75" customHeight="1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R73" s="104"/>
    </row>
    <row r="74" spans="1:18" ht="12.75" customHeight="1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R74" s="104"/>
    </row>
    <row r="75" spans="1:18" ht="12.75" customHeight="1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R75" s="104"/>
    </row>
    <row r="76" spans="1:18" ht="12.75" customHeight="1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R76" s="104"/>
    </row>
    <row r="77" spans="1:18" ht="12.75" customHeight="1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R77" s="104"/>
    </row>
    <row r="78" spans="1:18" ht="12.75" customHeight="1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R78" s="104"/>
    </row>
    <row r="79" spans="1:18" ht="12.75" customHeight="1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R79" s="104"/>
    </row>
    <row r="80" spans="1:18" ht="12.75" customHeight="1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R80" s="104"/>
    </row>
    <row r="81" spans="1:18" ht="12.75" customHeight="1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R81" s="104"/>
    </row>
    <row r="82" spans="1:18" ht="12.75" customHeight="1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R82" s="104"/>
    </row>
    <row r="83" spans="1:18" ht="12.75" customHeight="1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R83" s="104"/>
    </row>
    <row r="84" spans="1:18" ht="12.75" customHeight="1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R84" s="104"/>
    </row>
    <row r="85" spans="1:18" ht="12.75" customHeight="1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R85" s="104"/>
    </row>
    <row r="86" spans="1:18" ht="12.75" customHeight="1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R86" s="104"/>
    </row>
    <row r="87" spans="1:18" ht="12.75" customHeight="1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R87" s="104"/>
    </row>
    <row r="88" spans="1:18" ht="12.7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R88" s="104"/>
    </row>
    <row r="89" spans="1:18" ht="12.75" customHeight="1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R89" s="104"/>
    </row>
    <row r="90" spans="1:18" ht="12.75" customHeight="1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R90" s="104"/>
    </row>
    <row r="91" spans="1:18" ht="12.75" customHeight="1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R91" s="104"/>
    </row>
    <row r="92" spans="1:18" ht="12.75" customHeight="1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R92" s="104"/>
    </row>
    <row r="93" spans="1:18" ht="12.75" customHeight="1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R93" s="104"/>
    </row>
    <row r="94" spans="1:18" ht="12.75" customHeight="1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R94" s="104"/>
    </row>
    <row r="95" spans="1:18" ht="12.75" customHeight="1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R95" s="104"/>
    </row>
    <row r="96" spans="1:18" ht="12.75" customHeight="1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R96" s="104"/>
    </row>
    <row r="97" spans="1:18" ht="12.75" customHeight="1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R97" s="104"/>
    </row>
    <row r="98" spans="1:18" ht="12.75" customHeight="1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R98" s="104"/>
    </row>
    <row r="99" spans="1:18" ht="12.75" customHeight="1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R99" s="104"/>
    </row>
    <row r="100" spans="1:18" ht="12.75" customHeight="1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R100" s="104"/>
    </row>
    <row r="101" spans="1:18" ht="12.75" customHeight="1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R101" s="104"/>
    </row>
    <row r="102" spans="1:18" ht="12.75" customHeight="1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R102" s="104"/>
    </row>
    <row r="103" spans="1:18" ht="12.75" customHeight="1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R103" s="104"/>
    </row>
    <row r="104" spans="1:18" ht="12.75" customHeight="1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R104" s="104"/>
    </row>
    <row r="105" spans="1:18" ht="12.75" customHeight="1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R105" s="104"/>
    </row>
    <row r="106" spans="1:18" ht="12.75" customHeight="1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R106" s="104"/>
    </row>
    <row r="107" spans="1:18" ht="12.75" customHeight="1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R107" s="104"/>
    </row>
    <row r="108" spans="1:18" ht="12.75" customHeight="1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R108" s="104"/>
    </row>
    <row r="109" spans="1:18" ht="12.75" customHeight="1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R109" s="104"/>
    </row>
    <row r="110" spans="1:18" ht="12.75" customHeight="1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R110" s="104"/>
    </row>
    <row r="111" spans="1:18" ht="12.75" customHeight="1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R111" s="104"/>
    </row>
    <row r="112" spans="1:18" ht="12.75" customHeight="1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R112" s="104"/>
    </row>
    <row r="113" spans="1:18" ht="12.75" customHeight="1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R113" s="104"/>
    </row>
    <row r="114" spans="1:18" ht="12.75" customHeight="1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R114" s="104"/>
    </row>
    <row r="115" spans="1:18" ht="12.75" customHeight="1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R115" s="104"/>
    </row>
    <row r="116" spans="1:18" ht="12.75" customHeight="1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R116" s="104"/>
    </row>
    <row r="117" spans="1:18" ht="12.75" customHeight="1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R117" s="104"/>
    </row>
    <row r="118" spans="1:18" ht="12.75" customHeight="1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R118" s="104"/>
    </row>
    <row r="119" spans="1:18" ht="12.75" customHeight="1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R119" s="104"/>
    </row>
    <row r="120" spans="1:18" ht="12.75" customHeight="1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R120" s="104"/>
    </row>
    <row r="121" spans="1:18" ht="12.75" customHeight="1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R121" s="104"/>
    </row>
    <row r="122" spans="1:18" ht="12.75" customHeight="1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R122" s="104"/>
    </row>
    <row r="123" spans="1:18" ht="12.75" customHeight="1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R123" s="104"/>
    </row>
    <row r="124" spans="1:18" ht="12.75" customHeight="1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R124" s="104"/>
    </row>
    <row r="125" spans="1:18" ht="12.75" customHeight="1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R125" s="104"/>
    </row>
    <row r="126" spans="1:18" ht="12.75" customHeight="1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R126" s="104"/>
    </row>
    <row r="127" spans="1:18" ht="12.75" customHeight="1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R127" s="104"/>
    </row>
    <row r="128" spans="1:18" ht="12.75" customHeight="1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R128" s="104"/>
    </row>
    <row r="129" spans="1:18" ht="12.75" customHeight="1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R129" s="104"/>
    </row>
    <row r="130" spans="1:18" ht="12.75" customHeight="1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R130" s="104"/>
    </row>
    <row r="131" spans="1:18" ht="12.75" customHeight="1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R131" s="104"/>
    </row>
    <row r="132" spans="1:18" ht="12.75" customHeight="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R132" s="104"/>
    </row>
    <row r="133" spans="1:18" ht="12.75" customHeight="1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R133" s="104"/>
    </row>
    <row r="134" spans="1:18" ht="12.75" customHeight="1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R134" s="104"/>
    </row>
    <row r="135" spans="1:18" ht="12.75" customHeight="1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R135" s="104"/>
    </row>
    <row r="136" spans="1:18" ht="12.75" customHeight="1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R136" s="104"/>
    </row>
    <row r="137" spans="1:18" ht="12.75" customHeight="1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R137" s="104"/>
    </row>
    <row r="138" spans="1:18" ht="12.75" customHeight="1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R138" s="104"/>
    </row>
    <row r="139" spans="1:18" ht="12.75" customHeight="1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R139" s="104"/>
    </row>
    <row r="140" spans="1:18" ht="12.75" customHeight="1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R140" s="104"/>
    </row>
    <row r="141" spans="1:18" ht="12.75" customHeight="1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R141" s="104"/>
    </row>
    <row r="142" spans="1:18" ht="12.75" customHeight="1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R142" s="104"/>
    </row>
    <row r="143" spans="1:18" ht="12.75" customHeight="1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R143" s="104"/>
    </row>
    <row r="144" spans="1:18" ht="12.75" customHeight="1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R144" s="104"/>
    </row>
    <row r="145" spans="1:18" ht="12.75" customHeight="1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R145" s="104"/>
    </row>
    <row r="146" spans="1:18" ht="12.75" customHeight="1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R146" s="104"/>
    </row>
    <row r="147" spans="1:18" ht="12.75" customHeight="1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R147" s="104"/>
    </row>
    <row r="148" spans="1:18" ht="12.75" customHeight="1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R148" s="104"/>
    </row>
    <row r="149" spans="1:18" ht="12.75" customHeight="1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R149" s="104"/>
    </row>
    <row r="150" spans="1:18" ht="12.75" customHeight="1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R150" s="104"/>
    </row>
    <row r="151" spans="1:18" ht="12.75" customHeight="1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R151" s="104"/>
    </row>
    <row r="152" spans="1:18" ht="12.75" customHeight="1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R152" s="104"/>
    </row>
    <row r="153" spans="1:18" ht="12.75" customHeight="1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R153" s="104"/>
    </row>
    <row r="154" spans="1:18" ht="12.75" customHeight="1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R154" s="104"/>
    </row>
    <row r="155" spans="1:18" ht="12.75" customHeight="1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R155" s="104"/>
    </row>
    <row r="156" spans="1:18" ht="12.75" customHeight="1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R156" s="104"/>
    </row>
    <row r="157" spans="1:18" ht="12.75" customHeight="1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R157" s="104"/>
    </row>
    <row r="158" spans="1:18" ht="12.75" customHeight="1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R158" s="104"/>
    </row>
    <row r="159" spans="1:18" ht="12.75" customHeight="1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R159" s="104"/>
    </row>
    <row r="160" spans="1:18" ht="12.75" customHeight="1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R160" s="104"/>
    </row>
    <row r="161" spans="1:18" ht="12.75" customHeight="1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R161" s="104"/>
    </row>
    <row r="162" spans="1:18" ht="12.75" customHeight="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R162" s="104"/>
    </row>
    <row r="163" spans="1:18" ht="12.75" customHeight="1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R163" s="104"/>
    </row>
    <row r="164" spans="1:18" ht="12.75" customHeight="1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R164" s="104"/>
    </row>
    <row r="165" spans="1:18" ht="12.75" customHeight="1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R165" s="104"/>
    </row>
    <row r="166" spans="1:18" ht="12.75" customHeight="1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R166" s="104"/>
    </row>
    <row r="167" spans="1:18" ht="12.75" customHeight="1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R167" s="104"/>
    </row>
    <row r="168" spans="1:18" ht="12.75" customHeight="1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R168" s="104"/>
    </row>
    <row r="169" spans="1:18" ht="12.75" customHeight="1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R169" s="104"/>
    </row>
    <row r="170" spans="1:18" ht="12.75" customHeight="1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R170" s="104"/>
    </row>
    <row r="171" spans="1:18" ht="12.75" customHeight="1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R171" s="104"/>
    </row>
    <row r="172" spans="1:18" ht="12.75" customHeight="1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R172" s="104"/>
    </row>
    <row r="173" spans="1:18" ht="12.75" customHeight="1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R173" s="104"/>
    </row>
    <row r="174" spans="1:18" ht="12.75" customHeight="1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R174" s="104"/>
    </row>
    <row r="175" spans="1:18" ht="12.75" customHeight="1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R175" s="104"/>
    </row>
    <row r="176" spans="1:18" ht="12.75" customHeight="1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R176" s="104"/>
    </row>
    <row r="177" spans="1:18" ht="12.75" customHeight="1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R177" s="104"/>
    </row>
    <row r="178" spans="1:18" ht="12.75" customHeight="1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R178" s="104"/>
    </row>
    <row r="179" spans="1:18" ht="12.75" customHeight="1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R179" s="104"/>
    </row>
    <row r="180" spans="1:18" ht="12.75" customHeight="1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R180" s="104"/>
    </row>
    <row r="181" spans="1:18" ht="12.75" customHeight="1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R181" s="104"/>
    </row>
    <row r="182" spans="1:18" ht="12.75" customHeight="1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R182" s="104"/>
    </row>
    <row r="183" spans="1:18" ht="12.75" customHeight="1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R183" s="104"/>
    </row>
    <row r="184" spans="1:18" ht="12.75" customHeight="1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R184" s="104"/>
    </row>
    <row r="185" spans="1:18" ht="12.75" customHeight="1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R185" s="104"/>
    </row>
    <row r="186" spans="1:18" ht="12.75" customHeight="1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R186" s="104"/>
    </row>
    <row r="187" spans="1:18" ht="12.75" customHeight="1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R187" s="104"/>
    </row>
    <row r="188" spans="1:18" ht="12.75" customHeight="1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R188" s="104"/>
    </row>
    <row r="189" spans="1:18" ht="12.75" customHeight="1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R189" s="104"/>
    </row>
    <row r="190" spans="1:18" ht="12.75" customHeight="1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R190" s="104"/>
    </row>
    <row r="191" spans="1:18" ht="12.75" customHeight="1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R191" s="104"/>
    </row>
    <row r="192" spans="1:18" ht="12.75" customHeight="1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R192" s="104"/>
    </row>
    <row r="193" spans="1:18" ht="12.75" customHeight="1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R193" s="104"/>
    </row>
    <row r="194" spans="1:18" ht="12.75" customHeight="1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R194" s="104"/>
    </row>
    <row r="195" spans="1:18" ht="12.75" customHeight="1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R195" s="104"/>
    </row>
    <row r="196" spans="1:18" ht="12.75" customHeight="1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R196" s="104"/>
    </row>
    <row r="197" spans="1:18" ht="12.75" customHeight="1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R197" s="104"/>
    </row>
    <row r="198" spans="1:18" ht="12.75" customHeight="1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R198" s="104"/>
    </row>
    <row r="199" spans="1:18" ht="12.75" customHeight="1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R199" s="104"/>
    </row>
    <row r="200" spans="1:18" ht="12.75" customHeight="1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R200" s="104"/>
    </row>
    <row r="201" spans="1:18" ht="12.75" customHeight="1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R201" s="104"/>
    </row>
    <row r="202" spans="1:18" ht="12.75" customHeight="1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R202" s="104"/>
    </row>
    <row r="203" spans="1:18" ht="12.75" customHeight="1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R203" s="104"/>
    </row>
    <row r="204" spans="1:18" ht="12.75" customHeight="1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R204" s="104"/>
    </row>
    <row r="205" spans="1:18" ht="12.75" customHeight="1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R205" s="104"/>
    </row>
    <row r="206" spans="1:18" ht="12.75" customHeight="1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R206" s="104"/>
    </row>
    <row r="207" spans="1:18" ht="12.75" customHeight="1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R207" s="104"/>
    </row>
    <row r="208" spans="1:18" ht="12.75" customHeight="1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R208" s="104"/>
    </row>
    <row r="209" spans="1:18" ht="12.75" customHeight="1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R209" s="104"/>
    </row>
    <row r="210" spans="1:18" ht="12.75" customHeight="1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R210" s="104"/>
    </row>
    <row r="211" spans="1:18" ht="12.75" customHeight="1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R211" s="104"/>
    </row>
    <row r="212" spans="1:18" ht="12.75" customHeight="1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R212" s="104"/>
    </row>
    <row r="213" spans="1:18" ht="12.75" customHeight="1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R213" s="104"/>
    </row>
    <row r="214" spans="1:18" ht="12.75" customHeight="1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R214" s="104"/>
    </row>
    <row r="215" spans="1:18" ht="12.75" customHeight="1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R215" s="104"/>
    </row>
    <row r="216" spans="1:18" ht="12.75" customHeight="1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R216" s="104"/>
    </row>
    <row r="217" spans="1:18" ht="12.75" customHeight="1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R217" s="104"/>
    </row>
    <row r="218" spans="1:18" ht="12.75" customHeight="1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R218" s="104"/>
    </row>
    <row r="219" spans="1:18" ht="12.75" customHeight="1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R219" s="104"/>
    </row>
    <row r="220" spans="1:18" ht="12.75" customHeight="1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R220" s="104"/>
    </row>
    <row r="221" spans="1:18" ht="12.75" customHeight="1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R221" s="104"/>
    </row>
    <row r="222" spans="1:18" ht="12.75" customHeight="1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R222" s="104"/>
    </row>
    <row r="223" spans="1:18" ht="12.75" customHeight="1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R223" s="104"/>
    </row>
    <row r="224" spans="1:18" ht="12.75" customHeight="1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R224" s="104"/>
    </row>
    <row r="225" spans="1:18" ht="12.75" customHeight="1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R225" s="104"/>
    </row>
    <row r="226" spans="1:18" ht="12.75" customHeight="1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R226" s="104"/>
    </row>
    <row r="227" spans="1:18" ht="12.75" customHeight="1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R227" s="104"/>
    </row>
    <row r="228" spans="1:18" ht="12.75" customHeight="1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R228" s="104"/>
    </row>
    <row r="229" spans="1:18" ht="12.75" customHeight="1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R229" s="104"/>
    </row>
    <row r="230" spans="1:18" ht="12.75" customHeight="1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R230" s="104"/>
    </row>
    <row r="231" spans="1:18" ht="12.75" customHeight="1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R231" s="104"/>
    </row>
    <row r="232" spans="1:18" ht="12.75" customHeight="1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R232" s="104"/>
    </row>
    <row r="233" spans="1:18" ht="12.75" customHeight="1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R233" s="104"/>
    </row>
    <row r="234" spans="1:18" ht="12.75" customHeight="1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R234" s="104"/>
    </row>
    <row r="235" spans="1:18" ht="12.75" customHeight="1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R235" s="104"/>
    </row>
    <row r="236" spans="1:18" ht="12.75" customHeight="1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R236" s="104"/>
    </row>
    <row r="237" spans="1:18" ht="12.75" customHeight="1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R237" s="104"/>
    </row>
    <row r="238" spans="1:18" ht="12.75" customHeight="1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R238" s="104"/>
    </row>
    <row r="239" spans="1:18" ht="12.75" customHeight="1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R239" s="104"/>
    </row>
    <row r="240" spans="1:18" ht="12.75" customHeight="1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R240" s="104"/>
    </row>
    <row r="241" spans="1:18" ht="12.75" customHeight="1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R241" s="104"/>
    </row>
    <row r="242" spans="1:18" ht="12.75" customHeight="1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R242" s="104"/>
    </row>
    <row r="243" spans="1:18" ht="12.75" customHeight="1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R243" s="104"/>
    </row>
    <row r="244" spans="1:18" ht="12.75" customHeight="1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R244" s="104"/>
    </row>
    <row r="245" spans="1:18" ht="12.75" customHeight="1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R245" s="104"/>
    </row>
    <row r="246" spans="1:18" ht="12.75" customHeight="1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R246" s="104"/>
    </row>
    <row r="247" spans="1:18" ht="12.75" customHeight="1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R247" s="104"/>
    </row>
    <row r="248" spans="1:18" ht="12.75" customHeight="1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R248" s="104"/>
    </row>
    <row r="249" spans="1:18" ht="12.75" customHeight="1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R249" s="104"/>
    </row>
    <row r="250" spans="1:18" ht="12.75" customHeight="1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R250" s="104"/>
    </row>
    <row r="251" spans="1:18" ht="12.75" customHeight="1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R251" s="104"/>
    </row>
    <row r="252" spans="1:18" ht="12.75" customHeight="1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R252" s="104"/>
    </row>
    <row r="253" spans="1:18" ht="12.75" customHeight="1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R253" s="104"/>
    </row>
    <row r="254" spans="1:18" ht="12.75" customHeight="1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R254" s="104"/>
    </row>
    <row r="255" spans="1:18" ht="12.75" customHeight="1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R255" s="104"/>
    </row>
    <row r="256" spans="1:18" ht="12.75" customHeight="1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R256" s="104"/>
    </row>
    <row r="257" spans="1:18" ht="12.75" customHeight="1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R257" s="104"/>
    </row>
    <row r="258" spans="1:18" ht="12.75" customHeight="1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R258" s="104"/>
    </row>
    <row r="259" spans="1:18" ht="12.75" customHeight="1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R259" s="104"/>
    </row>
    <row r="260" spans="1:18" ht="12.75" customHeight="1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R260" s="104"/>
    </row>
    <row r="261" spans="1:18" ht="12.75" customHeight="1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R261" s="104"/>
    </row>
    <row r="262" spans="1:18" ht="12.75" customHeight="1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R262" s="104"/>
    </row>
    <row r="263" spans="1:18" ht="12.75" customHeight="1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R263" s="104"/>
    </row>
    <row r="264" spans="1:18" ht="12.75" customHeight="1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R264" s="104"/>
    </row>
    <row r="265" spans="1:18" ht="12.75" customHeight="1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R265" s="104"/>
    </row>
    <row r="266" spans="1:18" ht="12.75" customHeight="1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R266" s="104"/>
    </row>
    <row r="267" spans="1:18" ht="12.75" customHeight="1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R267" s="104"/>
    </row>
    <row r="268" spans="1:18" ht="12.75" customHeight="1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R268" s="104"/>
    </row>
    <row r="269" spans="1:18" ht="12.75" customHeight="1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R269" s="104"/>
    </row>
    <row r="270" spans="1:18" ht="12.75" customHeight="1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R270" s="104"/>
    </row>
    <row r="271" spans="1:18" ht="12.75" customHeight="1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R271" s="104"/>
    </row>
    <row r="272" spans="1:18" ht="12.75" customHeight="1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R272" s="104"/>
    </row>
    <row r="273" spans="1:18" ht="12.75" customHeight="1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R273" s="104"/>
    </row>
    <row r="274" spans="1:18" ht="12.75" customHeight="1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R274" s="104"/>
    </row>
    <row r="275" spans="1:18" ht="12.75" customHeight="1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R275" s="104"/>
    </row>
    <row r="276" spans="1:18" ht="12.75" customHeight="1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R276" s="104"/>
    </row>
    <row r="277" spans="1:18" ht="12.75" customHeight="1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R277" s="104"/>
    </row>
    <row r="278" spans="1:18" ht="12.75" customHeight="1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R278" s="104"/>
    </row>
    <row r="279" spans="1:18" ht="12.75" customHeight="1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4"/>
      <c r="R279" s="104"/>
    </row>
    <row r="280" spans="1:18" ht="12.75" customHeight="1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4"/>
      <c r="R280" s="104"/>
    </row>
    <row r="281" spans="1:18" ht="12.75" customHeight="1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R281" s="104"/>
    </row>
    <row r="282" spans="1:18" ht="12.75" customHeight="1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R282" s="104"/>
    </row>
    <row r="283" spans="1:18" ht="12.75" customHeight="1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R283" s="104"/>
    </row>
    <row r="284" spans="1:18" ht="12.75" customHeight="1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R284" s="104"/>
    </row>
    <row r="285" spans="1:18" ht="12.75" customHeight="1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R285" s="104"/>
    </row>
    <row r="286" spans="1:18" ht="12.75" customHeight="1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R286" s="104"/>
    </row>
    <row r="287" spans="1:18" ht="12.75" customHeight="1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R287" s="104"/>
    </row>
    <row r="288" spans="1:18" ht="12.75" customHeight="1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R288" s="104"/>
    </row>
    <row r="289" spans="1:18" ht="12.75" customHeight="1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R289" s="104"/>
    </row>
    <row r="290" spans="1:18" ht="12.75" customHeight="1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R290" s="104"/>
    </row>
    <row r="291" spans="1:18" ht="12.75" customHeight="1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R291" s="104"/>
    </row>
    <row r="292" spans="1:18" ht="12.75" customHeight="1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R292" s="104"/>
    </row>
    <row r="293" spans="1:18" ht="12.75" customHeight="1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4"/>
      <c r="R293" s="104"/>
    </row>
    <row r="294" spans="1:18" ht="12.75" customHeight="1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R294" s="104"/>
    </row>
    <row r="295" spans="1:18" ht="12.75" customHeight="1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R295" s="104"/>
    </row>
    <row r="296" spans="1:18" ht="12.75" customHeight="1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R296" s="104"/>
    </row>
    <row r="297" spans="1:18" ht="12.75" customHeight="1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R297" s="104"/>
    </row>
    <row r="298" spans="1:18" ht="12.75" customHeight="1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R298" s="104"/>
    </row>
    <row r="299" spans="1:18" ht="12.75" customHeight="1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R299" s="104"/>
    </row>
    <row r="300" spans="1:18" ht="12.75" customHeight="1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R300" s="104"/>
    </row>
    <row r="301" spans="1:18" ht="12.75" customHeight="1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R301" s="104"/>
    </row>
    <row r="302" spans="1:18" ht="12.75" customHeight="1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R302" s="104"/>
    </row>
    <row r="303" spans="1:18" ht="12.75" customHeight="1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R303" s="104"/>
    </row>
    <row r="304" spans="1:18" ht="12.75" customHeight="1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R304" s="104"/>
    </row>
    <row r="305" spans="1:18" ht="12.75" customHeight="1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R305" s="104"/>
    </row>
    <row r="306" spans="1:18" ht="12.75" customHeight="1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R306" s="104"/>
    </row>
    <row r="307" spans="1:18" ht="12.75" customHeight="1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R307" s="104"/>
    </row>
    <row r="308" spans="1:18" ht="12.75" customHeight="1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R308" s="104"/>
    </row>
    <row r="309" spans="1:18" ht="12.75" customHeight="1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R309" s="104"/>
    </row>
    <row r="310" spans="1:18" ht="12.75" customHeight="1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R310" s="104"/>
    </row>
    <row r="311" spans="1:18" ht="12.75" customHeight="1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R311" s="104"/>
    </row>
    <row r="312" spans="1:18" ht="12.75" customHeight="1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R312" s="104"/>
    </row>
    <row r="313" spans="1:18" ht="12.75" customHeight="1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R313" s="104"/>
    </row>
    <row r="314" spans="1:18" ht="12.75" customHeight="1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R314" s="104"/>
    </row>
    <row r="315" spans="1:18" ht="12.75" customHeight="1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R315" s="104"/>
    </row>
    <row r="316" spans="1:18" ht="12.75" customHeight="1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R316" s="104"/>
    </row>
    <row r="317" spans="1:18" ht="12.75" customHeight="1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R317" s="104"/>
    </row>
    <row r="318" spans="1:18" ht="12.75" customHeight="1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R318" s="104"/>
    </row>
    <row r="319" spans="1:18" ht="12.75" customHeight="1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R319" s="104"/>
    </row>
    <row r="320" spans="1:18" ht="12.75" customHeight="1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R320" s="104"/>
    </row>
    <row r="321" spans="1:18" ht="12.75" customHeight="1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R321" s="104"/>
    </row>
    <row r="322" spans="1:18" ht="12.75" customHeight="1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R322" s="104"/>
    </row>
    <row r="323" spans="1:18" ht="12.75" customHeight="1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R323" s="104"/>
    </row>
    <row r="324" spans="1:18" ht="12.75" customHeight="1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R324" s="104"/>
    </row>
    <row r="325" spans="1:18" ht="12.75" customHeight="1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R325" s="104"/>
    </row>
    <row r="326" spans="1:18" ht="12.75" customHeight="1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R326" s="104"/>
    </row>
    <row r="327" spans="1:18" ht="12.75" customHeight="1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R327" s="104"/>
    </row>
    <row r="328" spans="1:18" ht="12.75" customHeight="1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R328" s="104"/>
    </row>
    <row r="329" spans="1:18" ht="12.75" customHeight="1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R329" s="104"/>
    </row>
    <row r="330" spans="1:18" ht="12.75" customHeight="1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R330" s="104"/>
    </row>
    <row r="331" spans="1:18" ht="12.75" customHeight="1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R331" s="104"/>
    </row>
    <row r="332" spans="1:18" ht="12.75" customHeight="1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R332" s="104"/>
    </row>
    <row r="333" spans="1:18" ht="12.75" customHeight="1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R333" s="104"/>
    </row>
    <row r="334" spans="1:18" ht="12.75" customHeight="1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R334" s="104"/>
    </row>
    <row r="335" spans="1:18" ht="12.75" customHeight="1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R335" s="104"/>
    </row>
    <row r="336" spans="1:18" ht="12.75" customHeight="1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R336" s="104"/>
    </row>
    <row r="337" spans="1:18" ht="12.75" customHeight="1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R337" s="104"/>
    </row>
    <row r="338" spans="1:18" ht="12.75" customHeight="1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R338" s="104"/>
    </row>
    <row r="339" spans="1:18" ht="12.75" customHeight="1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R339" s="104"/>
    </row>
    <row r="340" spans="1:18" ht="12.75" customHeight="1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R340" s="104"/>
    </row>
    <row r="341" spans="1:18" ht="12.75" customHeight="1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4"/>
      <c r="R341" s="104"/>
    </row>
    <row r="342" spans="1:18" ht="12.75" customHeight="1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R342" s="104"/>
    </row>
    <row r="343" spans="1:18" ht="12.75" customHeight="1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R343" s="104"/>
    </row>
    <row r="344" spans="1:18" ht="12.75" customHeight="1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R344" s="104"/>
    </row>
    <row r="345" spans="1:18" ht="12.75" customHeight="1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R345" s="104"/>
    </row>
    <row r="346" spans="1:18" ht="12.75" customHeight="1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R346" s="104"/>
    </row>
    <row r="347" spans="1:18" ht="12.75" customHeight="1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R347" s="104"/>
    </row>
    <row r="348" spans="1:18" ht="12.75" customHeight="1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R348" s="104"/>
    </row>
    <row r="349" spans="1:18" ht="12.75" customHeight="1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R349" s="104"/>
    </row>
    <row r="350" spans="1:18" ht="12.75" customHeight="1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R350" s="104"/>
    </row>
    <row r="351" spans="1:18" ht="12.75" customHeight="1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R351" s="104"/>
    </row>
    <row r="352" spans="1:18" ht="12.75" customHeight="1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R352" s="104"/>
    </row>
    <row r="353" spans="1:18" ht="12.75" customHeight="1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R353" s="104"/>
    </row>
    <row r="354" spans="1:18" ht="12.75" customHeight="1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R354" s="104"/>
    </row>
    <row r="355" spans="1:18" ht="12.75" customHeight="1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R355" s="104"/>
    </row>
    <row r="356" spans="1:18" ht="12.75" customHeight="1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R356" s="104"/>
    </row>
    <row r="357" spans="1:18" ht="12.75" customHeight="1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R357" s="104"/>
    </row>
    <row r="358" spans="1:18" ht="12.75" customHeight="1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R358" s="104"/>
    </row>
    <row r="359" spans="1:18" ht="12.75" customHeight="1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R359" s="104"/>
    </row>
    <row r="360" spans="1:18" ht="12.75" customHeight="1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R360" s="104"/>
    </row>
    <row r="361" spans="1:18" ht="12.75" customHeight="1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R361" s="104"/>
    </row>
    <row r="362" spans="1:18" ht="12.75" customHeight="1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R362" s="104"/>
    </row>
    <row r="363" spans="1:18" ht="12.75" customHeight="1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R363" s="104"/>
    </row>
    <row r="364" spans="1:18" ht="12.75" customHeight="1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R364" s="104"/>
    </row>
    <row r="365" spans="1:18" ht="12.75" customHeight="1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R365" s="104"/>
    </row>
    <row r="366" spans="1:18" ht="12.75" customHeight="1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R366" s="104"/>
    </row>
    <row r="367" spans="1:18" ht="12.75" customHeight="1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4"/>
      <c r="R367" s="104"/>
    </row>
    <row r="368" spans="1:18" ht="12.75" customHeight="1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4"/>
      <c r="R368" s="104"/>
    </row>
    <row r="369" spans="1:18" ht="12.75" customHeight="1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4"/>
      <c r="R369" s="104"/>
    </row>
    <row r="370" spans="1:18" ht="12.75" customHeight="1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4"/>
      <c r="R370" s="104"/>
    </row>
    <row r="371" spans="1:18" ht="12.75" customHeight="1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R371" s="104"/>
    </row>
    <row r="372" spans="1:18" ht="12.75" customHeight="1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4"/>
      <c r="R372" s="104"/>
    </row>
    <row r="373" spans="1:18" ht="12.75" customHeight="1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4"/>
      <c r="R373" s="104"/>
    </row>
    <row r="374" spans="1:18" ht="12.75" customHeight="1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4"/>
      <c r="R374" s="104"/>
    </row>
    <row r="375" spans="1:18" ht="12.75" customHeight="1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R375" s="104"/>
    </row>
    <row r="376" spans="1:18" ht="12.75" customHeight="1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R376" s="104"/>
    </row>
    <row r="377" spans="1:18" ht="12.75" customHeight="1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R377" s="104"/>
    </row>
    <row r="378" spans="1:18" ht="12.75" customHeight="1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R378" s="104"/>
    </row>
    <row r="379" spans="1:18" ht="12.75" customHeight="1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R379" s="104"/>
    </row>
    <row r="380" spans="1:18" ht="12.75" customHeight="1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R380" s="104"/>
    </row>
    <row r="381" spans="1:18" ht="12.75" customHeight="1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R381" s="104"/>
    </row>
    <row r="382" spans="1:18" ht="12.75" customHeight="1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R382" s="104"/>
    </row>
    <row r="383" spans="1:18" ht="12.75" customHeight="1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R383" s="104"/>
    </row>
    <row r="384" spans="1:18" ht="12.75" customHeight="1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R384" s="104"/>
    </row>
    <row r="385" spans="1:18" ht="12.75" customHeight="1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R385" s="104"/>
    </row>
    <row r="386" spans="1:18" ht="12.75" customHeight="1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R386" s="104"/>
    </row>
    <row r="387" spans="1:18" ht="12.75" customHeight="1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R387" s="104"/>
    </row>
    <row r="388" spans="1:18" ht="12.75" customHeight="1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4"/>
      <c r="R388" s="104"/>
    </row>
    <row r="389" spans="1:18" ht="12.75" customHeight="1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4"/>
      <c r="R389" s="104"/>
    </row>
    <row r="390" spans="1:18" ht="12.75" customHeight="1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R390" s="104"/>
    </row>
    <row r="391" spans="1:18" ht="12.75" customHeight="1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4"/>
      <c r="R391" s="104"/>
    </row>
    <row r="392" spans="1:18" ht="12.75" customHeight="1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4"/>
      <c r="R392" s="104"/>
    </row>
    <row r="393" spans="1:18" ht="12.75" customHeight="1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R393" s="104"/>
    </row>
    <row r="394" spans="1:18" ht="12.75" customHeight="1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R394" s="104"/>
    </row>
    <row r="395" spans="1:18" ht="12.75" customHeight="1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R395" s="104"/>
    </row>
    <row r="396" spans="1:18" ht="12.75" customHeight="1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R396" s="104"/>
    </row>
    <row r="397" spans="1:18" ht="12.75" customHeight="1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R397" s="104"/>
    </row>
    <row r="398" spans="1:18" ht="12.75" customHeight="1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4"/>
      <c r="R398" s="104"/>
    </row>
    <row r="399" spans="1:18" ht="12.75" customHeight="1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R399" s="104"/>
    </row>
    <row r="400" spans="1:18" ht="12.75" customHeight="1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R400" s="104"/>
    </row>
    <row r="401" spans="1:18" ht="12.75" customHeight="1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R401" s="104"/>
    </row>
    <row r="402" spans="1:18" ht="12.75" customHeight="1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4"/>
      <c r="R402" s="104"/>
    </row>
    <row r="403" spans="1:18" ht="12.75" customHeight="1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R403" s="104"/>
    </row>
    <row r="404" spans="1:18" ht="12.75" customHeight="1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4"/>
      <c r="R404" s="104"/>
    </row>
    <row r="405" spans="1:18" ht="12.75" customHeight="1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R405" s="104"/>
    </row>
    <row r="406" spans="1:18" ht="12.75" customHeight="1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R406" s="104"/>
    </row>
    <row r="407" spans="1:18" ht="12.75" customHeight="1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4"/>
      <c r="R407" s="104"/>
    </row>
    <row r="408" spans="1:18" ht="12.75" customHeight="1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R408" s="104"/>
    </row>
    <row r="409" spans="1:18" ht="12.75" customHeight="1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4"/>
      <c r="R409" s="104"/>
    </row>
    <row r="410" spans="1:18" ht="12.75" customHeight="1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4"/>
      <c r="R410" s="104"/>
    </row>
    <row r="411" spans="1:18" ht="12.75" customHeight="1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R411" s="104"/>
    </row>
    <row r="412" spans="1:18" ht="12.75" customHeight="1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R412" s="104"/>
    </row>
    <row r="413" spans="1:18" ht="12.75" customHeight="1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R413" s="104"/>
    </row>
    <row r="414" spans="1:18" ht="12.75" customHeight="1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R414" s="104"/>
    </row>
    <row r="415" spans="1:18" ht="12.75" customHeight="1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R415" s="104"/>
    </row>
    <row r="416" spans="1:18" ht="12.75" customHeight="1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R416" s="104"/>
    </row>
    <row r="417" spans="1:18" ht="12.75" customHeight="1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R417" s="104"/>
    </row>
    <row r="418" spans="1:18" ht="12.75" customHeight="1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R418" s="104"/>
    </row>
    <row r="419" spans="1:18" ht="12.75" customHeight="1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R419" s="104"/>
    </row>
    <row r="420" spans="1:18" ht="12.75" customHeight="1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R420" s="104"/>
    </row>
    <row r="421" spans="1:18" ht="12.75" customHeight="1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R421" s="104"/>
    </row>
    <row r="422" spans="1:18" ht="12.75" customHeight="1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R422" s="104"/>
    </row>
    <row r="423" spans="1:18" ht="12.75" customHeight="1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R423" s="104"/>
    </row>
    <row r="424" spans="1:18" ht="12.75" customHeight="1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R424" s="104"/>
    </row>
    <row r="425" spans="1:18" ht="12.75" customHeight="1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R425" s="104"/>
    </row>
    <row r="426" spans="1:18" ht="12.75" customHeight="1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R426" s="104"/>
    </row>
    <row r="427" spans="1:18" ht="12.75" customHeight="1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R427" s="104"/>
    </row>
    <row r="428" spans="1:18" ht="12.75" customHeight="1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R428" s="104"/>
    </row>
    <row r="429" spans="1:18" ht="12.75" customHeight="1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R429" s="104"/>
    </row>
    <row r="430" spans="1:18" ht="12.75" customHeight="1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R430" s="104"/>
    </row>
    <row r="431" spans="1:18" ht="12.75" customHeight="1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R431" s="104"/>
    </row>
    <row r="432" spans="1:18" ht="12.75" customHeight="1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R432" s="104"/>
    </row>
    <row r="433" spans="1:18" ht="12.75" customHeight="1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4"/>
      <c r="R433" s="104"/>
    </row>
    <row r="434" spans="1:18" ht="12.75" customHeight="1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4"/>
      <c r="R434" s="104"/>
    </row>
    <row r="435" spans="1:18" ht="12.75" customHeight="1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R435" s="104"/>
    </row>
    <row r="436" spans="1:18" ht="12.75" customHeight="1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4"/>
      <c r="R436" s="104"/>
    </row>
    <row r="437" spans="1:18" ht="12.75" customHeight="1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R437" s="104"/>
    </row>
    <row r="438" spans="1:18" ht="12.75" customHeight="1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R438" s="104"/>
    </row>
    <row r="439" spans="1:18" ht="12.75" customHeight="1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R439" s="104"/>
    </row>
    <row r="440" spans="1:18" ht="12.75" customHeight="1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R440" s="104"/>
    </row>
    <row r="441" spans="1:18" ht="12.75" customHeight="1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R441" s="104"/>
    </row>
    <row r="442" spans="1:18" ht="12.75" customHeight="1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R442" s="104"/>
    </row>
    <row r="443" spans="1:18" ht="12.75" customHeight="1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R443" s="104"/>
    </row>
    <row r="444" spans="1:18" ht="12.75" customHeight="1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R444" s="104"/>
    </row>
    <row r="445" spans="1:18" ht="12.75" customHeight="1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R445" s="104"/>
    </row>
    <row r="446" spans="1:18" ht="12.75" customHeight="1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R446" s="104"/>
    </row>
    <row r="447" spans="1:18" ht="12.75" customHeight="1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R447" s="104"/>
    </row>
    <row r="448" spans="1:18" ht="12.75" customHeight="1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4"/>
      <c r="R448" s="104"/>
    </row>
    <row r="449" spans="1:18" ht="12.75" customHeight="1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4"/>
      <c r="R449" s="104"/>
    </row>
    <row r="450" spans="1:18" ht="12.75" customHeight="1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R450" s="104"/>
    </row>
    <row r="451" spans="1:18" ht="12.75" customHeight="1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4"/>
      <c r="R451" s="104"/>
    </row>
    <row r="452" spans="1:18" ht="12.75" customHeight="1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4"/>
      <c r="R452" s="104"/>
    </row>
    <row r="453" spans="1:18" ht="12.75" customHeight="1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4"/>
      <c r="R453" s="104"/>
    </row>
    <row r="454" spans="1:18" ht="12.75" customHeight="1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4"/>
      <c r="R454" s="104"/>
    </row>
    <row r="455" spans="1:18" ht="12.75" customHeight="1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R455" s="104"/>
    </row>
    <row r="456" spans="1:18" ht="12.75" customHeight="1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R456" s="104"/>
    </row>
    <row r="457" spans="1:18" ht="12.75" customHeight="1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4"/>
      <c r="R457" s="104"/>
    </row>
    <row r="458" spans="1:18" ht="12.75" customHeight="1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R458" s="104"/>
    </row>
    <row r="459" spans="1:18" ht="12.75" customHeight="1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4"/>
      <c r="R459" s="104"/>
    </row>
    <row r="460" spans="1:18" ht="12.75" customHeight="1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4"/>
      <c r="R460" s="104"/>
    </row>
    <row r="461" spans="1:18" ht="12.75" customHeight="1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4"/>
      <c r="R461" s="104"/>
    </row>
    <row r="462" spans="1:18" ht="12.75" customHeight="1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4"/>
      <c r="R462" s="104"/>
    </row>
    <row r="463" spans="1:18" ht="12.75" customHeight="1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4"/>
      <c r="R463" s="104"/>
    </row>
    <row r="464" spans="1:18" ht="12.75" customHeight="1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4"/>
      <c r="R464" s="104"/>
    </row>
    <row r="465" spans="1:18" ht="12.75" customHeight="1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R465" s="104"/>
    </row>
    <row r="466" spans="1:18" ht="12.75" customHeight="1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R466" s="104"/>
    </row>
    <row r="467" spans="1:18" ht="12.75" customHeight="1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4"/>
      <c r="R467" s="104"/>
    </row>
    <row r="468" spans="1:18" ht="12.75" customHeight="1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R468" s="104"/>
    </row>
    <row r="469" spans="1:18" ht="12.75" customHeight="1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R469" s="104"/>
    </row>
    <row r="470" spans="1:18" ht="12.75" customHeight="1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R470" s="104"/>
    </row>
    <row r="471" spans="1:18" ht="12.75" customHeight="1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4"/>
      <c r="R471" s="104"/>
    </row>
    <row r="472" spans="1:18" ht="12.75" customHeight="1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R472" s="104"/>
    </row>
    <row r="473" spans="1:18" ht="12.75" customHeight="1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R473" s="104"/>
    </row>
    <row r="474" spans="1:18" ht="12.75" customHeight="1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R474" s="104"/>
    </row>
    <row r="475" spans="1:18" ht="12.75" customHeight="1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4"/>
      <c r="R475" s="104"/>
    </row>
    <row r="476" spans="1:18" ht="12.75" customHeight="1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4"/>
      <c r="R476" s="104"/>
    </row>
    <row r="477" spans="1:18" ht="12.75" customHeight="1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4"/>
      <c r="R477" s="104"/>
    </row>
    <row r="478" spans="1:18" ht="12.75" customHeight="1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R478" s="104"/>
    </row>
    <row r="479" spans="1:18" ht="12.75" customHeight="1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4"/>
      <c r="R479" s="104"/>
    </row>
    <row r="480" spans="1:18" ht="12.75" customHeight="1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R480" s="104"/>
    </row>
    <row r="481" spans="1:18" ht="12.75" customHeight="1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R481" s="104"/>
    </row>
    <row r="482" spans="1:18" ht="12.75" customHeight="1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R482" s="104"/>
    </row>
    <row r="483" spans="1:18" ht="12.75" customHeight="1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4"/>
      <c r="R483" s="104"/>
    </row>
    <row r="484" spans="1:18" ht="12.75" customHeight="1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R484" s="104"/>
    </row>
    <row r="485" spans="1:18" ht="12.75" customHeight="1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R485" s="104"/>
    </row>
    <row r="486" spans="1:18" ht="12.75" customHeight="1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4"/>
      <c r="R486" s="104"/>
    </row>
    <row r="487" spans="1:18" ht="12.75" customHeight="1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4"/>
      <c r="R487" s="104"/>
    </row>
    <row r="488" spans="1:18" ht="12.75" customHeight="1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4"/>
      <c r="R488" s="104"/>
    </row>
    <row r="489" spans="1:18" ht="12.75" customHeight="1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4"/>
      <c r="R489" s="104"/>
    </row>
    <row r="490" spans="1:18" ht="12.75" customHeight="1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R490" s="104"/>
    </row>
    <row r="491" spans="1:18" ht="12.75" customHeight="1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4"/>
      <c r="R491" s="104"/>
    </row>
    <row r="492" spans="1:18" ht="12.75" customHeight="1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4"/>
      <c r="R492" s="104"/>
    </row>
    <row r="493" spans="1:18" ht="12.75" customHeight="1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4"/>
      <c r="R493" s="104"/>
    </row>
    <row r="494" spans="1:18" ht="12.75" customHeight="1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4"/>
      <c r="R494" s="104"/>
    </row>
    <row r="495" spans="1:18" ht="12.75" customHeight="1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R495" s="104"/>
    </row>
    <row r="496" spans="1:18" ht="12.75" customHeight="1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R496" s="104"/>
    </row>
    <row r="497" spans="1:18" ht="12.75" customHeight="1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R497" s="104"/>
    </row>
    <row r="498" spans="1:18" ht="12.75" customHeight="1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R498" s="104"/>
    </row>
    <row r="499" spans="1:18" ht="12.75" customHeight="1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R499" s="104"/>
    </row>
    <row r="500" spans="1:18" ht="12.75" customHeight="1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R500" s="104"/>
    </row>
    <row r="501" spans="1:18" ht="12.75" customHeight="1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4"/>
      <c r="R501" s="104"/>
    </row>
    <row r="502" spans="1:18" ht="12.75" customHeight="1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4"/>
      <c r="R502" s="104"/>
    </row>
    <row r="503" spans="1:18" ht="12.75" customHeight="1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4"/>
      <c r="R503" s="104"/>
    </row>
    <row r="504" spans="1:18" ht="12.75" customHeight="1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R504" s="104"/>
    </row>
    <row r="505" spans="1:18" ht="12.75" customHeight="1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4"/>
      <c r="R505" s="104"/>
    </row>
    <row r="506" spans="1:18" ht="12.75" customHeight="1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4"/>
      <c r="R506" s="104"/>
    </row>
    <row r="507" spans="1:18" ht="12.75" customHeight="1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4"/>
      <c r="R507" s="104"/>
    </row>
    <row r="508" spans="1:18" ht="12.75" customHeight="1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4"/>
      <c r="R508" s="104"/>
    </row>
    <row r="509" spans="1:18" ht="12.75" customHeight="1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4"/>
      <c r="R509" s="104"/>
    </row>
    <row r="510" spans="1:18" ht="12.75" customHeight="1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R510" s="104"/>
    </row>
    <row r="511" spans="1:18" ht="12.75" customHeight="1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R511" s="104"/>
    </row>
    <row r="512" spans="1:18" ht="12.75" customHeight="1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R512" s="104"/>
    </row>
    <row r="513" spans="1:18" ht="12.75" customHeight="1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R513" s="104"/>
    </row>
    <row r="514" spans="1:18" ht="12.75" customHeight="1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R514" s="104"/>
    </row>
    <row r="515" spans="1:18" ht="12.75" customHeight="1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4"/>
      <c r="R515" s="104"/>
    </row>
    <row r="516" spans="1:18" ht="12.75" customHeight="1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4"/>
      <c r="R516" s="104"/>
    </row>
    <row r="517" spans="1:18" ht="12.75" customHeight="1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4"/>
      <c r="R517" s="104"/>
    </row>
    <row r="518" spans="1:18" ht="12.75" customHeight="1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4"/>
      <c r="R518" s="104"/>
    </row>
    <row r="519" spans="1:18" ht="12.75" customHeight="1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4"/>
      <c r="R519" s="104"/>
    </row>
    <row r="520" spans="1:18" ht="12.75" customHeight="1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4"/>
      <c r="R520" s="104"/>
    </row>
    <row r="521" spans="1:18" ht="12.75" customHeight="1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4"/>
      <c r="R521" s="104"/>
    </row>
    <row r="522" spans="1:18" ht="12.75" customHeight="1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4"/>
      <c r="R522" s="104"/>
    </row>
    <row r="523" spans="1:18" ht="12.75" customHeight="1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R523" s="104"/>
    </row>
    <row r="524" spans="1:18" ht="12.75" customHeight="1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R524" s="104"/>
    </row>
    <row r="525" spans="1:18" ht="12.75" customHeight="1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R525" s="104"/>
    </row>
    <row r="526" spans="1:18" ht="12.75" customHeight="1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R526" s="104"/>
    </row>
    <row r="527" spans="1:18" ht="12.75" customHeight="1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R527" s="104"/>
    </row>
    <row r="528" spans="1:18" ht="12.75" customHeight="1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R528" s="104"/>
    </row>
    <row r="529" spans="1:18" ht="12.75" customHeight="1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4"/>
      <c r="R529" s="104"/>
    </row>
    <row r="530" spans="1:18" ht="12.75" customHeight="1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4"/>
      <c r="R530" s="104"/>
    </row>
    <row r="531" spans="1:18" ht="12.75" customHeight="1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4"/>
      <c r="R531" s="104"/>
    </row>
    <row r="532" spans="1:18" ht="12.75" customHeight="1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4"/>
      <c r="R532" s="104"/>
    </row>
    <row r="533" spans="1:18" ht="12.75" customHeight="1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4"/>
      <c r="R533" s="104"/>
    </row>
    <row r="534" spans="1:18" ht="12.75" customHeight="1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4"/>
      <c r="R534" s="104"/>
    </row>
    <row r="535" spans="1:18" ht="12.75" customHeight="1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4"/>
      <c r="R535" s="104"/>
    </row>
    <row r="536" spans="1:18" ht="12.75" customHeight="1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4"/>
      <c r="R536" s="104"/>
    </row>
    <row r="537" spans="1:18" ht="12.75" customHeight="1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4"/>
      <c r="R537" s="104"/>
    </row>
    <row r="538" spans="1:18" ht="12.75" customHeight="1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R538" s="104"/>
    </row>
    <row r="539" spans="1:18" ht="12.75" customHeight="1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R539" s="104"/>
    </row>
    <row r="540" spans="1:18" ht="12.75" customHeight="1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R540" s="104"/>
    </row>
    <row r="541" spans="1:18" ht="12.75" customHeight="1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R541" s="104"/>
    </row>
    <row r="542" spans="1:18" ht="12.75" customHeight="1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R542" s="104"/>
    </row>
    <row r="543" spans="1:18" ht="12.75" customHeight="1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  <c r="P543" s="104"/>
      <c r="R543" s="104"/>
    </row>
    <row r="544" spans="1:18" ht="12.75" customHeight="1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  <c r="P544" s="104"/>
      <c r="R544" s="104"/>
    </row>
    <row r="545" spans="1:18" ht="12.75" customHeight="1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104"/>
      <c r="R545" s="104"/>
    </row>
    <row r="546" spans="1:18" ht="12.75" customHeight="1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  <c r="P546" s="104"/>
      <c r="R546" s="104"/>
    </row>
    <row r="547" spans="1:18" ht="12.75" customHeight="1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  <c r="P547" s="104"/>
      <c r="R547" s="104"/>
    </row>
    <row r="548" spans="1:18" ht="12.75" customHeight="1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  <c r="P548" s="104"/>
      <c r="R548" s="104"/>
    </row>
    <row r="549" spans="1:18" ht="12.75" customHeight="1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  <c r="P549" s="104"/>
      <c r="R549" s="104"/>
    </row>
    <row r="550" spans="1:18" ht="12.75" customHeight="1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O550" s="104"/>
      <c r="P550" s="104"/>
      <c r="R550" s="104"/>
    </row>
    <row r="551" spans="1:18" ht="12.75" customHeight="1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O551" s="104"/>
      <c r="P551" s="104"/>
      <c r="R551" s="104"/>
    </row>
    <row r="552" spans="1:18" ht="12.75" customHeight="1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O552" s="104"/>
      <c r="P552" s="104"/>
      <c r="R552" s="104"/>
    </row>
    <row r="553" spans="1:18" ht="12.75" customHeight="1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O553" s="104"/>
      <c r="P553" s="104"/>
      <c r="R553" s="104"/>
    </row>
    <row r="554" spans="1:18" ht="12.75" customHeight="1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O554" s="104"/>
      <c r="P554" s="104"/>
      <c r="R554" s="104"/>
    </row>
    <row r="555" spans="1:18" ht="12.75" customHeight="1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O555" s="104"/>
      <c r="P555" s="104"/>
      <c r="R555" s="104"/>
    </row>
    <row r="556" spans="1:18" ht="12.75" customHeight="1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O556" s="104"/>
      <c r="P556" s="104"/>
      <c r="R556" s="104"/>
    </row>
    <row r="557" spans="1:18" ht="12.75" customHeight="1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O557" s="104"/>
      <c r="P557" s="104"/>
      <c r="R557" s="104"/>
    </row>
    <row r="558" spans="1:18" ht="12.75" customHeight="1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O558" s="104"/>
      <c r="P558" s="104"/>
      <c r="R558" s="104"/>
    </row>
    <row r="559" spans="1:18" ht="12.75" customHeight="1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O559" s="104"/>
      <c r="P559" s="104"/>
      <c r="R559" s="104"/>
    </row>
    <row r="560" spans="1:18" ht="12.75" customHeight="1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O560" s="104"/>
      <c r="P560" s="104"/>
      <c r="R560" s="104"/>
    </row>
    <row r="561" spans="1:18" ht="12.75" customHeight="1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O561" s="104"/>
      <c r="P561" s="104"/>
      <c r="R561" s="104"/>
    </row>
    <row r="562" spans="1:18" ht="12.75" customHeight="1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  <c r="P562" s="104"/>
      <c r="R562" s="104"/>
    </row>
    <row r="563" spans="1:18" ht="12.75" customHeight="1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4"/>
      <c r="P563" s="104"/>
      <c r="R563" s="104"/>
    </row>
    <row r="564" spans="1:18" ht="12.75" customHeight="1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O564" s="104"/>
      <c r="P564" s="104"/>
      <c r="R564" s="104"/>
    </row>
    <row r="565" spans="1:18" ht="12.75" customHeight="1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O565" s="104"/>
      <c r="P565" s="104"/>
      <c r="R565" s="104"/>
    </row>
    <row r="566" spans="1:18" ht="12.75" customHeight="1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O566" s="104"/>
      <c r="P566" s="104"/>
      <c r="R566" s="104"/>
    </row>
    <row r="567" spans="1:18" ht="12.75" customHeight="1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  <c r="P567" s="104"/>
      <c r="R567" s="104"/>
    </row>
    <row r="568" spans="1:18" ht="12.75" customHeight="1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  <c r="P568" s="104"/>
      <c r="R568" s="104"/>
    </row>
    <row r="569" spans="1:18" ht="12.75" customHeight="1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  <c r="P569" s="104"/>
      <c r="R569" s="104"/>
    </row>
    <row r="570" spans="1:18" ht="12.75" customHeight="1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  <c r="P570" s="104"/>
      <c r="R570" s="104"/>
    </row>
    <row r="571" spans="1:18" ht="12.75" customHeight="1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  <c r="P571" s="104"/>
      <c r="R571" s="104"/>
    </row>
    <row r="572" spans="1:18" ht="12.75" customHeight="1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  <c r="P572" s="104"/>
      <c r="R572" s="104"/>
    </row>
    <row r="573" spans="1:18" ht="12.75" customHeight="1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  <c r="P573" s="104"/>
      <c r="R573" s="104"/>
    </row>
    <row r="574" spans="1:18" ht="12.75" customHeight="1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  <c r="P574" s="104"/>
      <c r="R574" s="104"/>
    </row>
    <row r="575" spans="1:18" ht="12.75" customHeight="1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  <c r="P575" s="104"/>
      <c r="R575" s="104"/>
    </row>
    <row r="576" spans="1:18" ht="12.75" customHeight="1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  <c r="P576" s="104"/>
      <c r="R576" s="104"/>
    </row>
    <row r="577" spans="1:18" ht="12.75" customHeight="1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  <c r="P577" s="104"/>
      <c r="R577" s="104"/>
    </row>
    <row r="578" spans="1:18" ht="12.75" customHeight="1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  <c r="P578" s="104"/>
      <c r="R578" s="104"/>
    </row>
    <row r="579" spans="1:18" ht="12.75" customHeight="1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104"/>
      <c r="R579" s="104"/>
    </row>
    <row r="580" spans="1:18" ht="12.75" customHeight="1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R580" s="104"/>
    </row>
    <row r="581" spans="1:18" ht="12.75" customHeight="1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R581" s="104"/>
    </row>
    <row r="582" spans="1:18" ht="12.75" customHeight="1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R582" s="104"/>
    </row>
    <row r="583" spans="1:18" ht="12.75" customHeight="1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R583" s="104"/>
    </row>
    <row r="584" spans="1:18" ht="12.75" customHeight="1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R584" s="104"/>
    </row>
    <row r="585" spans="1:18" ht="12.75" customHeight="1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  <c r="P585" s="104"/>
      <c r="R585" s="104"/>
    </row>
    <row r="586" spans="1:18" ht="12.75" customHeight="1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  <c r="P586" s="104"/>
      <c r="R586" s="104"/>
    </row>
    <row r="587" spans="1:18" ht="12.75" customHeight="1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4"/>
      <c r="R587" s="104"/>
    </row>
    <row r="588" spans="1:18" ht="12.75" customHeight="1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R588" s="104"/>
    </row>
    <row r="589" spans="1:18" ht="12.75" customHeight="1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  <c r="P589" s="104"/>
      <c r="R589" s="104"/>
    </row>
    <row r="590" spans="1:18" ht="12.75" customHeight="1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  <c r="P590" s="104"/>
      <c r="R590" s="104"/>
    </row>
    <row r="591" spans="1:18" ht="12.75" customHeight="1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  <c r="P591" s="104"/>
      <c r="R591" s="104"/>
    </row>
    <row r="592" spans="1:18" ht="12.75" customHeight="1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  <c r="P592" s="104"/>
      <c r="R592" s="104"/>
    </row>
    <row r="593" spans="1:18" ht="12.75" customHeight="1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  <c r="P593" s="104"/>
      <c r="R593" s="104"/>
    </row>
    <row r="594" spans="1:18" ht="12.75" customHeight="1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  <c r="P594" s="104"/>
      <c r="R594" s="104"/>
    </row>
    <row r="595" spans="1:18" ht="12.75" customHeight="1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  <c r="P595" s="104"/>
      <c r="R595" s="104"/>
    </row>
    <row r="596" spans="1:18" ht="12.75" customHeight="1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104"/>
      <c r="R596" s="104"/>
    </row>
    <row r="597" spans="1:18" ht="12.75" customHeight="1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  <c r="P597" s="104"/>
      <c r="R597" s="104"/>
    </row>
    <row r="598" spans="1:18" ht="12.75" customHeight="1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  <c r="P598" s="104"/>
      <c r="R598" s="104"/>
    </row>
    <row r="599" spans="1:18" ht="12.75" customHeight="1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  <c r="P599" s="104"/>
      <c r="R599" s="104"/>
    </row>
    <row r="600" spans="1:18" ht="12.75" customHeight="1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  <c r="P600" s="104"/>
      <c r="R600" s="104"/>
    </row>
    <row r="601" spans="1:18" ht="12.75" customHeight="1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4"/>
      <c r="R601" s="104"/>
    </row>
    <row r="602" spans="1:18" ht="12.75" customHeight="1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4"/>
      <c r="R602" s="104"/>
    </row>
    <row r="603" spans="1:18" ht="12.75" customHeight="1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4"/>
      <c r="R603" s="104"/>
    </row>
    <row r="604" spans="1:18" ht="12.75" customHeight="1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4"/>
      <c r="R604" s="104"/>
    </row>
    <row r="605" spans="1:18" ht="12.75" customHeight="1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4"/>
      <c r="R605" s="104"/>
    </row>
    <row r="606" spans="1:18" ht="12.75" customHeight="1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4"/>
      <c r="R606" s="104"/>
    </row>
    <row r="607" spans="1:18" ht="12.75" customHeight="1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4"/>
      <c r="R607" s="104"/>
    </row>
    <row r="608" spans="1:18" ht="12.75" customHeight="1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R608" s="104"/>
    </row>
    <row r="609" spans="1:18" ht="12.75" customHeight="1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R609" s="104"/>
    </row>
    <row r="610" spans="1:18" ht="12.75" customHeight="1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R610" s="104"/>
    </row>
    <row r="611" spans="1:18" ht="12.75" customHeight="1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R611" s="104"/>
    </row>
    <row r="612" spans="1:18" ht="12.75" customHeight="1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R612" s="104"/>
    </row>
    <row r="613" spans="1:18" ht="12.75" customHeight="1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104"/>
      <c r="R613" s="104"/>
    </row>
    <row r="614" spans="1:18" ht="12.75" customHeight="1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  <c r="P614" s="104"/>
      <c r="R614" s="104"/>
    </row>
    <row r="615" spans="1:18" ht="12.75" customHeight="1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  <c r="P615" s="104"/>
      <c r="R615" s="104"/>
    </row>
    <row r="616" spans="1:18" ht="12.75" customHeight="1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  <c r="P616" s="104"/>
      <c r="R616" s="104"/>
    </row>
    <row r="617" spans="1:18" ht="12.75" customHeight="1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  <c r="P617" s="104"/>
      <c r="R617" s="104"/>
    </row>
    <row r="618" spans="1:18" ht="12.75" customHeight="1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  <c r="P618" s="104"/>
      <c r="R618" s="104"/>
    </row>
    <row r="619" spans="1:18" ht="12.75" customHeight="1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  <c r="P619" s="104"/>
      <c r="R619" s="104"/>
    </row>
    <row r="620" spans="1:18" ht="12.75" customHeight="1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O620" s="104"/>
      <c r="P620" s="104"/>
      <c r="R620" s="104"/>
    </row>
    <row r="621" spans="1:18" ht="12.75" customHeight="1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O621" s="104"/>
      <c r="P621" s="104"/>
      <c r="R621" s="104"/>
    </row>
    <row r="622" spans="1:18" ht="12.75" customHeight="1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O622" s="104"/>
      <c r="P622" s="104"/>
      <c r="R622" s="104"/>
    </row>
    <row r="623" spans="1:18" ht="12.75" customHeight="1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O623" s="104"/>
      <c r="P623" s="104"/>
      <c r="R623" s="104"/>
    </row>
    <row r="624" spans="1:18" ht="12.75" customHeight="1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O624" s="104"/>
      <c r="P624" s="104"/>
      <c r="R624" s="104"/>
    </row>
    <row r="625" spans="1:18" ht="12.75" customHeight="1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O625" s="104"/>
      <c r="P625" s="104"/>
      <c r="R625" s="104"/>
    </row>
    <row r="626" spans="1:18" ht="12.75" customHeight="1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  <c r="P626" s="104"/>
      <c r="R626" s="104"/>
    </row>
    <row r="627" spans="1:18" ht="12.75" customHeight="1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O627" s="104"/>
      <c r="P627" s="104"/>
      <c r="R627" s="104"/>
    </row>
    <row r="628" spans="1:18" ht="12.75" customHeight="1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O628" s="104"/>
      <c r="P628" s="104"/>
      <c r="R628" s="104"/>
    </row>
    <row r="629" spans="1:18" ht="12.75" customHeight="1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O629" s="104"/>
      <c r="P629" s="104"/>
      <c r="R629" s="104"/>
    </row>
    <row r="630" spans="1:18" ht="12.75" customHeight="1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  <c r="P630" s="104"/>
      <c r="R630" s="104"/>
    </row>
    <row r="631" spans="1:18" ht="12.75" customHeight="1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  <c r="P631" s="104"/>
      <c r="R631" s="104"/>
    </row>
    <row r="632" spans="1:18" ht="12.75" customHeight="1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O632" s="104"/>
      <c r="P632" s="104"/>
      <c r="R632" s="104"/>
    </row>
    <row r="633" spans="1:18" ht="12.75" customHeight="1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O633" s="104"/>
      <c r="P633" s="104"/>
      <c r="R633" s="104"/>
    </row>
    <row r="634" spans="1:18" ht="12.75" customHeight="1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O634" s="104"/>
      <c r="P634" s="104"/>
      <c r="R634" s="104"/>
    </row>
    <row r="635" spans="1:18" ht="12.75" customHeight="1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O635" s="104"/>
      <c r="P635" s="104"/>
      <c r="R635" s="104"/>
    </row>
    <row r="636" spans="1:18" ht="12.75" customHeight="1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  <c r="P636" s="104"/>
      <c r="R636" s="104"/>
    </row>
    <row r="637" spans="1:18" ht="12.75" customHeight="1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  <c r="P637" s="104"/>
      <c r="R637" s="104"/>
    </row>
    <row r="638" spans="1:18" ht="12.75" customHeight="1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  <c r="P638" s="104"/>
      <c r="R638" s="104"/>
    </row>
    <row r="639" spans="1:18" ht="12.75" customHeight="1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4"/>
      <c r="R639" s="104"/>
    </row>
    <row r="640" spans="1:18" ht="12.75" customHeight="1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R640" s="104"/>
    </row>
    <row r="641" spans="1:18" ht="12.75" customHeight="1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4"/>
      <c r="R641" s="104"/>
    </row>
    <row r="642" spans="1:18" ht="12.75" customHeight="1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  <c r="P642" s="104"/>
      <c r="R642" s="104"/>
    </row>
    <row r="643" spans="1:18" ht="12.75" customHeight="1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  <c r="P643" s="104"/>
      <c r="R643" s="104"/>
    </row>
    <row r="644" spans="1:18" ht="12.75" customHeight="1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4"/>
      <c r="R644" s="104"/>
    </row>
    <row r="645" spans="1:18" ht="12.75" customHeight="1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4"/>
      <c r="R645" s="104"/>
    </row>
    <row r="646" spans="1:18" ht="12.75" customHeight="1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4"/>
      <c r="R646" s="104"/>
    </row>
    <row r="647" spans="1:18" ht="12.75" customHeight="1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4"/>
      <c r="R647" s="104"/>
    </row>
    <row r="648" spans="1:18" ht="12.75" customHeight="1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4"/>
      <c r="R648" s="104"/>
    </row>
    <row r="649" spans="1:18" ht="12.75" customHeight="1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R649" s="104"/>
    </row>
    <row r="650" spans="1:18" ht="12.75" customHeight="1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R650" s="104"/>
    </row>
    <row r="651" spans="1:18" ht="12.75" customHeight="1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R651" s="104"/>
    </row>
    <row r="652" spans="1:18" ht="12.75" customHeight="1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R652" s="104"/>
    </row>
    <row r="653" spans="1:18" ht="12.75" customHeight="1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R653" s="104"/>
    </row>
    <row r="654" spans="1:18" ht="12.75" customHeight="1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R654" s="104"/>
    </row>
    <row r="655" spans="1:18" ht="12.75" customHeight="1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4"/>
      <c r="R655" s="104"/>
    </row>
    <row r="656" spans="1:18" ht="12.75" customHeight="1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4"/>
      <c r="R656" s="104"/>
    </row>
    <row r="657" spans="1:18" ht="12.75" customHeight="1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4"/>
      <c r="R657" s="104"/>
    </row>
    <row r="658" spans="1:18" ht="12.75" customHeight="1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4"/>
      <c r="R658" s="104"/>
    </row>
    <row r="659" spans="1:18" ht="12.75" customHeight="1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4"/>
      <c r="R659" s="104"/>
    </row>
    <row r="660" spans="1:18" ht="12.75" customHeight="1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4"/>
      <c r="R660" s="104"/>
    </row>
    <row r="661" spans="1:18" ht="12.75" customHeight="1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4"/>
      <c r="R661" s="104"/>
    </row>
    <row r="662" spans="1:18" ht="12.75" customHeight="1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4"/>
      <c r="R662" s="104"/>
    </row>
    <row r="663" spans="1:18" ht="12.75" customHeight="1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  <c r="P663" s="104"/>
      <c r="R663" s="104"/>
    </row>
    <row r="664" spans="1:18" ht="12.75" customHeight="1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R664" s="104"/>
    </row>
    <row r="665" spans="1:18" ht="12.75" customHeight="1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R665" s="104"/>
    </row>
    <row r="666" spans="1:18" ht="12.75" customHeight="1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R666" s="104"/>
    </row>
    <row r="667" spans="1:18" ht="12.75" customHeight="1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R667" s="104"/>
    </row>
    <row r="668" spans="1:18" ht="12.75" customHeight="1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R668" s="104"/>
    </row>
    <row r="669" spans="1:18" ht="12.75" customHeight="1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4"/>
      <c r="R669" s="104"/>
    </row>
    <row r="670" spans="1:18" ht="12.75" customHeight="1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  <c r="P670" s="104"/>
      <c r="R670" s="104"/>
    </row>
    <row r="671" spans="1:18" ht="12.75" customHeight="1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  <c r="P671" s="104"/>
      <c r="R671" s="104"/>
    </row>
    <row r="672" spans="1:18" ht="12.75" customHeight="1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  <c r="P672" s="104"/>
      <c r="R672" s="104"/>
    </row>
    <row r="673" spans="1:18" ht="12.75" customHeight="1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  <c r="P673" s="104"/>
      <c r="R673" s="104"/>
    </row>
    <row r="674" spans="1:18" ht="12.75" customHeight="1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  <c r="P674" s="104"/>
      <c r="R674" s="104"/>
    </row>
    <row r="675" spans="1:18" ht="12.75" customHeight="1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  <c r="P675" s="104"/>
      <c r="R675" s="104"/>
    </row>
    <row r="676" spans="1:18" ht="12.75" customHeight="1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  <c r="P676" s="104"/>
      <c r="R676" s="104"/>
    </row>
    <row r="677" spans="1:18" ht="12.75" customHeight="1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  <c r="P677" s="104"/>
      <c r="R677" s="104"/>
    </row>
    <row r="678" spans="1:18" ht="12.75" customHeight="1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4"/>
      <c r="R678" s="104"/>
    </row>
    <row r="679" spans="1:18" ht="12.75" customHeight="1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  <c r="P679" s="104"/>
      <c r="R679" s="104"/>
    </row>
    <row r="680" spans="1:18" ht="12.75" customHeight="1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  <c r="P680" s="104"/>
      <c r="R680" s="104"/>
    </row>
    <row r="681" spans="1:18" ht="12.75" customHeight="1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104"/>
      <c r="R681" s="104"/>
    </row>
    <row r="682" spans="1:18" ht="12.75" customHeight="1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  <c r="P682" s="104"/>
      <c r="R682" s="104"/>
    </row>
    <row r="683" spans="1:18" ht="12.75" customHeight="1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O683" s="104"/>
      <c r="P683" s="104"/>
      <c r="R683" s="104"/>
    </row>
    <row r="684" spans="1:18" ht="12.75" customHeight="1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  <c r="P684" s="104"/>
      <c r="R684" s="104"/>
    </row>
    <row r="685" spans="1:18" ht="12.75" customHeight="1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O685" s="104"/>
      <c r="P685" s="104"/>
      <c r="R685" s="104"/>
    </row>
    <row r="686" spans="1:18" ht="12.75" customHeight="1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O686" s="104"/>
      <c r="P686" s="104"/>
      <c r="R686" s="104"/>
    </row>
    <row r="687" spans="1:18" ht="12.75" customHeight="1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O687" s="104"/>
      <c r="P687" s="104"/>
      <c r="R687" s="104"/>
    </row>
    <row r="688" spans="1:18" ht="12.75" customHeight="1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O688" s="104"/>
      <c r="P688" s="104"/>
      <c r="R688" s="104"/>
    </row>
    <row r="689" spans="1:18" ht="12.75" customHeight="1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O689" s="104"/>
      <c r="P689" s="104"/>
      <c r="R689" s="104"/>
    </row>
    <row r="690" spans="1:18" ht="12.75" customHeight="1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O690" s="104"/>
      <c r="P690" s="104"/>
      <c r="R690" s="104"/>
    </row>
    <row r="691" spans="1:18" ht="12.75" customHeight="1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O691" s="104"/>
      <c r="P691" s="104"/>
      <c r="R691" s="104"/>
    </row>
    <row r="692" spans="1:18" ht="12.75" customHeight="1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O692" s="104"/>
      <c r="P692" s="104"/>
      <c r="R692" s="104"/>
    </row>
    <row r="693" spans="1:18" ht="12.75" customHeight="1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  <c r="P693" s="104"/>
      <c r="R693" s="104"/>
    </row>
    <row r="694" spans="1:18" ht="12.75" customHeight="1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  <c r="P694" s="104"/>
      <c r="R694" s="104"/>
    </row>
    <row r="695" spans="1:18" ht="12.75" customHeight="1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O695" s="104"/>
      <c r="P695" s="104"/>
      <c r="R695" s="104"/>
    </row>
    <row r="696" spans="1:18" ht="12.75" customHeight="1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  <c r="P696" s="104"/>
      <c r="R696" s="104"/>
    </row>
    <row r="697" spans="1:18" ht="12.75" customHeight="1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O697" s="104"/>
      <c r="P697" s="104"/>
      <c r="R697" s="104"/>
    </row>
    <row r="698" spans="1:18" ht="12.75" customHeight="1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  <c r="P698" s="104"/>
      <c r="R698" s="104"/>
    </row>
    <row r="699" spans="1:18" ht="12.75" customHeight="1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O699" s="104"/>
      <c r="P699" s="104"/>
      <c r="R699" s="104"/>
    </row>
    <row r="700" spans="1:18" ht="12.75" customHeight="1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O700" s="104"/>
      <c r="P700" s="104"/>
      <c r="R700" s="104"/>
    </row>
    <row r="701" spans="1:18" ht="12.75" customHeight="1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O701" s="104"/>
      <c r="P701" s="104"/>
      <c r="R701" s="104"/>
    </row>
    <row r="702" spans="1:18" ht="12.75" customHeight="1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O702" s="104"/>
      <c r="P702" s="104"/>
      <c r="R702" s="104"/>
    </row>
    <row r="703" spans="1:18" ht="12.75" customHeight="1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O703" s="104"/>
      <c r="P703" s="104"/>
      <c r="R703" s="104"/>
    </row>
    <row r="704" spans="1:18" ht="12.75" customHeight="1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O704" s="104"/>
      <c r="P704" s="104"/>
      <c r="R704" s="104"/>
    </row>
    <row r="705" spans="1:18" ht="12.75" customHeight="1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O705" s="104"/>
      <c r="P705" s="104"/>
      <c r="R705" s="104"/>
    </row>
    <row r="706" spans="1:18" ht="12.75" customHeight="1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  <c r="P706" s="104"/>
      <c r="R706" s="104"/>
    </row>
    <row r="707" spans="1:18" ht="12.75" customHeight="1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  <c r="P707" s="104"/>
      <c r="R707" s="104"/>
    </row>
    <row r="708" spans="1:18" ht="12.75" customHeight="1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O708" s="104"/>
      <c r="P708" s="104"/>
      <c r="R708" s="104"/>
    </row>
    <row r="709" spans="1:18" ht="12.75" customHeight="1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  <c r="P709" s="104"/>
      <c r="R709" s="104"/>
    </row>
    <row r="710" spans="1:18" ht="12.75" customHeight="1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  <c r="P710" s="104"/>
      <c r="R710" s="104"/>
    </row>
    <row r="711" spans="1:18" ht="12.75" customHeight="1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  <c r="P711" s="104"/>
      <c r="R711" s="104"/>
    </row>
    <row r="712" spans="1:18" ht="12.75" customHeight="1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  <c r="P712" s="104"/>
      <c r="R712" s="104"/>
    </row>
    <row r="713" spans="1:18" ht="12.75" customHeight="1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  <c r="P713" s="104"/>
      <c r="R713" s="104"/>
    </row>
    <row r="714" spans="1:18" ht="12.75" customHeight="1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  <c r="P714" s="104"/>
      <c r="R714" s="104"/>
    </row>
    <row r="715" spans="1:18" ht="12.75" customHeight="1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  <c r="P715" s="104"/>
      <c r="R715" s="104"/>
    </row>
    <row r="716" spans="1:18" ht="12.75" customHeight="1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104"/>
      <c r="R716" s="104"/>
    </row>
    <row r="717" spans="1:18" ht="12.75" customHeight="1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  <c r="P717" s="104"/>
      <c r="R717" s="104"/>
    </row>
    <row r="718" spans="1:18" ht="12.75" customHeight="1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R718" s="104"/>
    </row>
    <row r="719" spans="1:18" ht="12.75" customHeight="1">
      <c r="A719" s="104"/>
      <c r="B719" s="104"/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4"/>
      <c r="R719" s="104"/>
    </row>
    <row r="720" spans="1:18" ht="12.75" customHeight="1">
      <c r="A720" s="104"/>
      <c r="B720" s="104"/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4"/>
      <c r="R720" s="104"/>
    </row>
    <row r="721" spans="1:18" ht="12.75" customHeight="1">
      <c r="A721" s="104"/>
      <c r="B721" s="104"/>
      <c r="C721" s="104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O721" s="104"/>
      <c r="P721" s="104"/>
      <c r="R721" s="104"/>
    </row>
    <row r="722" spans="1:18" ht="12.75" customHeight="1">
      <c r="A722" s="104"/>
      <c r="B722" s="104"/>
      <c r="C722" s="104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O722" s="104"/>
      <c r="P722" s="104"/>
      <c r="R722" s="104"/>
    </row>
    <row r="723" spans="1:18" ht="12.75" customHeight="1">
      <c r="A723" s="104"/>
      <c r="B723" s="104"/>
      <c r="C723" s="104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O723" s="104"/>
      <c r="P723" s="104"/>
      <c r="R723" s="104"/>
    </row>
    <row r="724" spans="1:18" ht="12.75" customHeight="1">
      <c r="A724" s="104"/>
      <c r="B724" s="104"/>
      <c r="C724" s="104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O724" s="104"/>
      <c r="P724" s="104"/>
      <c r="R724" s="104"/>
    </row>
    <row r="725" spans="1:18" ht="12.75" customHeight="1">
      <c r="A725" s="104"/>
      <c r="B725" s="104"/>
      <c r="C725" s="104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O725" s="104"/>
      <c r="P725" s="104"/>
      <c r="R725" s="104"/>
    </row>
    <row r="726" spans="1:18" ht="12.75" customHeight="1">
      <c r="A726" s="104"/>
      <c r="B726" s="104"/>
      <c r="C726" s="104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O726" s="104"/>
      <c r="P726" s="104"/>
      <c r="R726" s="104"/>
    </row>
    <row r="727" spans="1:18" ht="12.75" customHeight="1">
      <c r="A727" s="104"/>
      <c r="B727" s="104"/>
      <c r="C727" s="104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O727" s="104"/>
      <c r="P727" s="104"/>
      <c r="R727" s="104"/>
    </row>
    <row r="728" spans="1:18" ht="12.75" customHeight="1">
      <c r="A728" s="104"/>
      <c r="B728" s="104"/>
      <c r="C728" s="104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O728" s="104"/>
      <c r="P728" s="104"/>
      <c r="R728" s="104"/>
    </row>
    <row r="729" spans="1:18" ht="12.75" customHeight="1">
      <c r="A729" s="104"/>
      <c r="B729" s="104"/>
      <c r="C729" s="104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O729" s="104"/>
      <c r="P729" s="104"/>
      <c r="R729" s="104"/>
    </row>
    <row r="730" spans="1:18" ht="12.75" customHeight="1">
      <c r="A730" s="104"/>
      <c r="B730" s="104"/>
      <c r="C730" s="104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O730" s="104"/>
      <c r="P730" s="104"/>
      <c r="R730" s="104"/>
    </row>
    <row r="731" spans="1:18" ht="12.75" customHeight="1">
      <c r="A731" s="104"/>
      <c r="B731" s="104"/>
      <c r="C731" s="104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04"/>
      <c r="P731" s="104"/>
      <c r="R731" s="104"/>
    </row>
    <row r="732" spans="1:18" ht="12.75" customHeight="1">
      <c r="A732" s="104"/>
      <c r="B732" s="104"/>
      <c r="C732" s="104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O732" s="104"/>
      <c r="P732" s="104"/>
      <c r="R732" s="104"/>
    </row>
    <row r="733" spans="1:18" ht="12.75" customHeight="1">
      <c r="A733" s="104"/>
      <c r="B733" s="104"/>
      <c r="C733" s="104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  <c r="P733" s="104"/>
      <c r="R733" s="104"/>
    </row>
    <row r="734" spans="1:18" ht="12.75" customHeight="1">
      <c r="A734" s="104"/>
      <c r="B734" s="104"/>
      <c r="C734" s="104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O734" s="104"/>
      <c r="P734" s="104"/>
      <c r="R734" s="104"/>
    </row>
    <row r="735" spans="1:18" ht="12.75" customHeight="1">
      <c r="A735" s="104"/>
      <c r="B735" s="104"/>
      <c r="C735" s="104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O735" s="104"/>
      <c r="P735" s="104"/>
      <c r="R735" s="104"/>
    </row>
    <row r="736" spans="1:18" ht="12.75" customHeight="1">
      <c r="A736" s="104"/>
      <c r="B736" s="104"/>
      <c r="C736" s="104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O736" s="104"/>
      <c r="P736" s="104"/>
      <c r="R736" s="104"/>
    </row>
    <row r="737" spans="1:18" ht="12.75" customHeight="1">
      <c r="A737" s="104"/>
      <c r="B737" s="104"/>
      <c r="C737" s="104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O737" s="104"/>
      <c r="P737" s="104"/>
      <c r="R737" s="104"/>
    </row>
    <row r="738" spans="1:18" ht="12.75" customHeight="1">
      <c r="A738" s="104"/>
      <c r="B738" s="104"/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  <c r="P738" s="104"/>
      <c r="R738" s="104"/>
    </row>
    <row r="739" spans="1:18" ht="12.75" customHeight="1">
      <c r="A739" s="104"/>
      <c r="B739" s="104"/>
      <c r="C739" s="104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O739" s="104"/>
      <c r="P739" s="104"/>
      <c r="R739" s="104"/>
    </row>
    <row r="740" spans="1:18" ht="12.75" customHeight="1">
      <c r="A740" s="104"/>
      <c r="B740" s="104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  <c r="P740" s="104"/>
      <c r="R740" s="104"/>
    </row>
    <row r="741" spans="1:18" ht="12.75" customHeight="1">
      <c r="A741" s="104"/>
      <c r="B741" s="104"/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  <c r="P741" s="104"/>
      <c r="R741" s="104"/>
    </row>
    <row r="742" spans="1:18" ht="12.75" customHeight="1">
      <c r="A742" s="104"/>
      <c r="B742" s="104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104"/>
      <c r="R742" s="104"/>
    </row>
    <row r="743" spans="1:18" ht="12.75" customHeight="1">
      <c r="A743" s="104"/>
      <c r="B743" s="104"/>
      <c r="C743" s="104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O743" s="104"/>
      <c r="P743" s="104"/>
      <c r="R743" s="104"/>
    </row>
    <row r="744" spans="1:18" ht="12.75" customHeight="1">
      <c r="A744" s="104"/>
      <c r="B744" s="104"/>
      <c r="C744" s="104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O744" s="104"/>
      <c r="P744" s="104"/>
      <c r="R744" s="104"/>
    </row>
    <row r="745" spans="1:18" ht="12.75" customHeight="1">
      <c r="A745" s="104"/>
      <c r="B745" s="104"/>
      <c r="C745" s="104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O745" s="104"/>
      <c r="P745" s="104"/>
      <c r="R745" s="104"/>
    </row>
    <row r="746" spans="1:18" ht="12.75" customHeight="1">
      <c r="A746" s="104"/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  <c r="P746" s="104"/>
      <c r="R746" s="104"/>
    </row>
    <row r="747" spans="1:18" ht="12.75" customHeight="1">
      <c r="A747" s="104"/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  <c r="P747" s="104"/>
      <c r="R747" s="104"/>
    </row>
    <row r="748" spans="1:18" ht="12.75" customHeight="1">
      <c r="A748" s="104"/>
      <c r="B748" s="104"/>
      <c r="C748" s="104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104"/>
      <c r="P748" s="104"/>
      <c r="R748" s="104"/>
    </row>
    <row r="749" spans="1:18" ht="12.75" customHeight="1">
      <c r="A749" s="104"/>
      <c r="B749" s="104"/>
      <c r="C749" s="104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  <c r="N749" s="104"/>
      <c r="O749" s="104"/>
      <c r="P749" s="104"/>
      <c r="R749" s="104"/>
    </row>
    <row r="750" spans="1:18" ht="12.75" customHeight="1">
      <c r="A750" s="104"/>
      <c r="B750" s="104"/>
      <c r="C750" s="104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O750" s="104"/>
      <c r="P750" s="104"/>
      <c r="R750" s="104"/>
    </row>
    <row r="751" spans="1:18" ht="12.75" customHeight="1">
      <c r="A751" s="104"/>
      <c r="B751" s="104"/>
      <c r="C751" s="104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O751" s="104"/>
      <c r="P751" s="104"/>
      <c r="R751" s="104"/>
    </row>
    <row r="752" spans="1:18" ht="12.75" customHeight="1">
      <c r="A752" s="104"/>
      <c r="B752" s="104"/>
      <c r="C752" s="104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  <c r="N752" s="104"/>
      <c r="O752" s="104"/>
      <c r="P752" s="104"/>
      <c r="R752" s="104"/>
    </row>
    <row r="753" spans="1:18" ht="12.75" customHeight="1">
      <c r="A753" s="104"/>
      <c r="B753" s="104"/>
      <c r="C753" s="104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O753" s="104"/>
      <c r="P753" s="104"/>
      <c r="R753" s="104"/>
    </row>
    <row r="754" spans="1:18" ht="12.75" customHeight="1">
      <c r="A754" s="104"/>
      <c r="B754" s="104"/>
      <c r="C754" s="104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O754" s="104"/>
      <c r="P754" s="104"/>
      <c r="R754" s="104"/>
    </row>
    <row r="755" spans="1:18" ht="12.75" customHeight="1">
      <c r="A755" s="104"/>
      <c r="B755" s="104"/>
      <c r="C755" s="104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  <c r="N755" s="104"/>
      <c r="O755" s="104"/>
      <c r="P755" s="104"/>
      <c r="R755" s="104"/>
    </row>
    <row r="756" spans="1:18" ht="12.75" customHeight="1">
      <c r="A756" s="104"/>
      <c r="B756" s="104"/>
      <c r="C756" s="104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  <c r="N756" s="104"/>
      <c r="O756" s="104"/>
      <c r="P756" s="104"/>
      <c r="R756" s="104"/>
    </row>
    <row r="757" spans="1:18" ht="12.75" customHeight="1">
      <c r="A757" s="104"/>
      <c r="B757" s="104"/>
      <c r="C757" s="104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  <c r="N757" s="104"/>
      <c r="O757" s="104"/>
      <c r="P757" s="104"/>
      <c r="R757" s="104"/>
    </row>
    <row r="758" spans="1:18" ht="12.75" customHeight="1">
      <c r="A758" s="104"/>
      <c r="B758" s="104"/>
      <c r="C758" s="104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O758" s="104"/>
      <c r="P758" s="104"/>
      <c r="R758" s="104"/>
    </row>
    <row r="759" spans="1:18" ht="12.75" customHeight="1">
      <c r="A759" s="104"/>
      <c r="B759" s="104"/>
      <c r="C759" s="104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  <c r="N759" s="104"/>
      <c r="O759" s="104"/>
      <c r="P759" s="104"/>
      <c r="R759" s="104"/>
    </row>
    <row r="760" spans="1:18" ht="12.75" customHeight="1">
      <c r="A760" s="104"/>
      <c r="B760" s="104"/>
      <c r="C760" s="104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  <c r="N760" s="104"/>
      <c r="O760" s="104"/>
      <c r="P760" s="104"/>
      <c r="R760" s="104"/>
    </row>
    <row r="761" spans="1:18" ht="12.75" customHeight="1">
      <c r="A761" s="104"/>
      <c r="B761" s="104"/>
      <c r="C761" s="104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  <c r="N761" s="104"/>
      <c r="O761" s="104"/>
      <c r="P761" s="104"/>
      <c r="R761" s="104"/>
    </row>
    <row r="762" spans="1:18" ht="12.75" customHeight="1">
      <c r="A762" s="104"/>
      <c r="B762" s="104"/>
      <c r="C762" s="104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O762" s="104"/>
      <c r="P762" s="104"/>
      <c r="R762" s="104"/>
    </row>
    <row r="763" spans="1:18" ht="12.75" customHeight="1">
      <c r="A763" s="104"/>
      <c r="B763" s="104"/>
      <c r="C763" s="104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  <c r="N763" s="104"/>
      <c r="O763" s="104"/>
      <c r="P763" s="104"/>
      <c r="R763" s="104"/>
    </row>
    <row r="764" spans="1:18" ht="12.75" customHeight="1">
      <c r="A764" s="104"/>
      <c r="B764" s="104"/>
      <c r="C764" s="104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O764" s="104"/>
      <c r="P764" s="104"/>
      <c r="R764" s="104"/>
    </row>
    <row r="765" spans="1:18" ht="12.75" customHeight="1">
      <c r="A765" s="104"/>
      <c r="B765" s="104"/>
      <c r="C765" s="104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  <c r="N765" s="104"/>
      <c r="O765" s="104"/>
      <c r="P765" s="104"/>
      <c r="R765" s="104"/>
    </row>
    <row r="766" spans="1:18" ht="12.75" customHeight="1">
      <c r="A766" s="104"/>
      <c r="B766" s="104"/>
      <c r="C766" s="104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  <c r="N766" s="104"/>
      <c r="O766" s="104"/>
      <c r="P766" s="104"/>
      <c r="R766" s="104"/>
    </row>
    <row r="767" spans="1:18" ht="12.75" customHeight="1">
      <c r="A767" s="104"/>
      <c r="B767" s="104"/>
      <c r="C767" s="104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104"/>
      <c r="P767" s="104"/>
      <c r="R767" s="104"/>
    </row>
    <row r="768" spans="1:18" ht="12.75" customHeight="1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  <c r="N768" s="104"/>
      <c r="O768" s="104"/>
      <c r="P768" s="104"/>
      <c r="R768" s="104"/>
    </row>
    <row r="769" spans="1:18" ht="12.75" customHeight="1">
      <c r="A769" s="104"/>
      <c r="B769" s="104"/>
      <c r="C769" s="104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O769" s="104"/>
      <c r="P769" s="104"/>
      <c r="R769" s="104"/>
    </row>
    <row r="770" spans="1:18" ht="12.75" customHeight="1">
      <c r="A770" s="104"/>
      <c r="B770" s="104"/>
      <c r="C770" s="104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O770" s="104"/>
      <c r="P770" s="104"/>
      <c r="R770" s="104"/>
    </row>
    <row r="771" spans="1:18" ht="12.75" customHeight="1">
      <c r="A771" s="104"/>
      <c r="B771" s="104"/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O771" s="104"/>
      <c r="P771" s="104"/>
      <c r="R771" s="104"/>
    </row>
    <row r="772" spans="1:18" ht="12.75" customHeight="1">
      <c r="A772" s="104"/>
      <c r="B772" s="104"/>
      <c r="C772" s="104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  <c r="N772" s="104"/>
      <c r="O772" s="104"/>
      <c r="P772" s="104"/>
      <c r="R772" s="104"/>
    </row>
    <row r="773" spans="1:18" ht="12.75" customHeight="1">
      <c r="A773" s="104"/>
      <c r="B773" s="104"/>
      <c r="C773" s="104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  <c r="N773" s="104"/>
      <c r="O773" s="104"/>
      <c r="P773" s="104"/>
      <c r="R773" s="104"/>
    </row>
    <row r="774" spans="1:18" ht="12.75" customHeight="1">
      <c r="A774" s="104"/>
      <c r="B774" s="104"/>
      <c r="C774" s="104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  <c r="N774" s="104"/>
      <c r="O774" s="104"/>
      <c r="P774" s="104"/>
      <c r="R774" s="104"/>
    </row>
    <row r="775" spans="1:18" ht="12.75" customHeight="1">
      <c r="A775" s="104"/>
      <c r="B775" s="104"/>
      <c r="C775" s="104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  <c r="N775" s="104"/>
      <c r="O775" s="104"/>
      <c r="P775" s="104"/>
      <c r="R775" s="104"/>
    </row>
    <row r="776" spans="1:18" ht="12.75" customHeight="1">
      <c r="A776" s="104"/>
      <c r="B776" s="104"/>
      <c r="C776" s="104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  <c r="N776" s="104"/>
      <c r="O776" s="104"/>
      <c r="P776" s="104"/>
      <c r="R776" s="104"/>
    </row>
    <row r="777" spans="1:18" ht="12.75" customHeight="1">
      <c r="A777" s="104"/>
      <c r="B777" s="104"/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O777" s="104"/>
      <c r="P777" s="104"/>
      <c r="R777" s="104"/>
    </row>
    <row r="778" spans="1:18" ht="12.75" customHeight="1">
      <c r="A778" s="104"/>
      <c r="B778" s="104"/>
      <c r="C778" s="104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  <c r="N778" s="104"/>
      <c r="O778" s="104"/>
      <c r="P778" s="104"/>
      <c r="R778" s="104"/>
    </row>
    <row r="779" spans="1:18" ht="12.75" customHeight="1">
      <c r="A779" s="104"/>
      <c r="B779" s="104"/>
      <c r="C779" s="104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O779" s="104"/>
      <c r="P779" s="104"/>
      <c r="R779" s="104"/>
    </row>
    <row r="780" spans="1:18" ht="12.75" customHeight="1">
      <c r="A780" s="104"/>
      <c r="B780" s="104"/>
      <c r="C780" s="104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O780" s="104"/>
      <c r="P780" s="104"/>
      <c r="R780" s="104"/>
    </row>
    <row r="781" spans="1:18" ht="12.75" customHeight="1">
      <c r="A781" s="104"/>
      <c r="B781" s="104"/>
      <c r="C781" s="104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O781" s="104"/>
      <c r="P781" s="104"/>
      <c r="R781" s="104"/>
    </row>
    <row r="782" spans="1:18" ht="12.75" customHeight="1">
      <c r="A782" s="104"/>
      <c r="B782" s="104"/>
      <c r="C782" s="104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O782" s="104"/>
      <c r="P782" s="104"/>
      <c r="R782" s="104"/>
    </row>
    <row r="783" spans="1:18" ht="12.75" customHeight="1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R783" s="104"/>
    </row>
    <row r="784" spans="1:18" ht="12.75" customHeight="1">
      <c r="A784" s="104"/>
      <c r="B784" s="104"/>
      <c r="C784" s="104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  <c r="P784" s="104"/>
      <c r="R784" s="104"/>
    </row>
    <row r="785" spans="1:18" ht="12.75" customHeight="1">
      <c r="A785" s="104"/>
      <c r="B785" s="104"/>
      <c r="C785" s="104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O785" s="104"/>
      <c r="P785" s="104"/>
      <c r="R785" s="104"/>
    </row>
    <row r="786" spans="1:18" ht="12.75" customHeight="1">
      <c r="A786" s="104"/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  <c r="P786" s="104"/>
      <c r="R786" s="104"/>
    </row>
    <row r="787" spans="1:18" ht="12.75" customHeight="1">
      <c r="A787" s="104"/>
      <c r="B787" s="104"/>
      <c r="C787" s="104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O787" s="104"/>
      <c r="P787" s="104"/>
      <c r="R787" s="104"/>
    </row>
    <row r="788" spans="1:18" ht="12.75" customHeight="1">
      <c r="A788" s="104"/>
      <c r="B788" s="104"/>
      <c r="C788" s="104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O788" s="104"/>
      <c r="P788" s="104"/>
      <c r="R788" s="104"/>
    </row>
    <row r="789" spans="1:18" ht="12.75" customHeight="1">
      <c r="A789" s="104"/>
      <c r="B789" s="104"/>
      <c r="C789" s="104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O789" s="104"/>
      <c r="P789" s="104"/>
      <c r="R789" s="104"/>
    </row>
    <row r="790" spans="1:18" ht="12.75" customHeight="1">
      <c r="A790" s="104"/>
      <c r="B790" s="104"/>
      <c r="C790" s="104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O790" s="104"/>
      <c r="P790" s="104"/>
      <c r="R790" s="104"/>
    </row>
    <row r="791" spans="1:18" ht="12.75" customHeight="1">
      <c r="A791" s="104"/>
      <c r="B791" s="104"/>
      <c r="C791" s="104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O791" s="104"/>
      <c r="P791" s="104"/>
      <c r="R791" s="104"/>
    </row>
    <row r="792" spans="1:18" ht="12.75" customHeight="1">
      <c r="A792" s="104"/>
      <c r="B792" s="104"/>
      <c r="C792" s="104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O792" s="104"/>
      <c r="P792" s="104"/>
      <c r="R792" s="104"/>
    </row>
    <row r="793" spans="1:18" ht="12.75" customHeight="1">
      <c r="A793" s="104"/>
      <c r="B793" s="104"/>
      <c r="C793" s="104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O793" s="104"/>
      <c r="P793" s="104"/>
      <c r="R793" s="104"/>
    </row>
    <row r="794" spans="1:18" ht="12.75" customHeight="1">
      <c r="A794" s="104"/>
      <c r="B794" s="104"/>
      <c r="C794" s="104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O794" s="104"/>
      <c r="P794" s="104"/>
      <c r="R794" s="104"/>
    </row>
    <row r="795" spans="1:18" ht="12.75" customHeight="1">
      <c r="A795" s="104"/>
      <c r="B795" s="104"/>
      <c r="C795" s="104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O795" s="104"/>
      <c r="P795" s="104"/>
      <c r="R795" s="104"/>
    </row>
    <row r="796" spans="1:18" ht="12.75" customHeight="1">
      <c r="A796" s="104"/>
      <c r="B796" s="104"/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  <c r="P796" s="104"/>
      <c r="R796" s="104"/>
    </row>
    <row r="797" spans="1:18" ht="12.75" customHeight="1">
      <c r="A797" s="104"/>
      <c r="B797" s="104"/>
      <c r="C797" s="104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O797" s="104"/>
      <c r="P797" s="104"/>
      <c r="R797" s="104"/>
    </row>
    <row r="798" spans="1:18" ht="12.75" customHeight="1">
      <c r="A798" s="104"/>
      <c r="B798" s="104"/>
      <c r="C798" s="104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O798" s="104"/>
      <c r="P798" s="104"/>
      <c r="R798" s="104"/>
    </row>
    <row r="799" spans="1:18" ht="12.75" customHeight="1">
      <c r="A799" s="104"/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  <c r="P799" s="104"/>
      <c r="R799" s="104"/>
    </row>
    <row r="800" spans="1:18" ht="12.75" customHeight="1">
      <c r="A800" s="104"/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104"/>
      <c r="R800" s="104"/>
    </row>
    <row r="801" spans="1:18" ht="12.75" customHeight="1">
      <c r="A801" s="104"/>
      <c r="B801" s="104"/>
      <c r="C801" s="104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  <c r="P801" s="104"/>
      <c r="R801" s="104"/>
    </row>
    <row r="802" spans="1:18" ht="12.75" customHeight="1">
      <c r="A802" s="104"/>
      <c r="B802" s="104"/>
      <c r="C802" s="104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O802" s="104"/>
      <c r="P802" s="104"/>
      <c r="R802" s="104"/>
    </row>
    <row r="803" spans="1:18" ht="12.75" customHeight="1">
      <c r="A803" s="104"/>
      <c r="B803" s="104"/>
      <c r="C803" s="104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O803" s="104"/>
      <c r="P803" s="104"/>
      <c r="R803" s="104"/>
    </row>
    <row r="804" spans="1:18" ht="12.75" customHeight="1">
      <c r="A804" s="104"/>
      <c r="B804" s="104"/>
      <c r="C804" s="104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O804" s="104"/>
      <c r="P804" s="104"/>
      <c r="R804" s="104"/>
    </row>
    <row r="805" spans="1:18" ht="12.75" customHeight="1">
      <c r="A805" s="104"/>
      <c r="B805" s="104"/>
      <c r="C805" s="104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O805" s="104"/>
      <c r="P805" s="104"/>
      <c r="R805" s="104"/>
    </row>
    <row r="806" spans="1:18" ht="12.75" customHeight="1">
      <c r="A806" s="104"/>
      <c r="B806" s="104"/>
      <c r="C806" s="104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O806" s="104"/>
      <c r="P806" s="104"/>
      <c r="R806" s="104"/>
    </row>
    <row r="807" spans="1:18" ht="12.75" customHeight="1">
      <c r="A807" s="104"/>
      <c r="B807" s="104"/>
      <c r="C807" s="104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O807" s="104"/>
      <c r="P807" s="104"/>
      <c r="R807" s="104"/>
    </row>
    <row r="808" spans="1:18" ht="12.75" customHeight="1">
      <c r="A808" s="104"/>
      <c r="B808" s="104"/>
      <c r="C808" s="104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O808" s="104"/>
      <c r="P808" s="104"/>
      <c r="R808" s="104"/>
    </row>
    <row r="809" spans="1:18" ht="12.75" customHeight="1">
      <c r="A809" s="104"/>
      <c r="B809" s="104"/>
      <c r="C809" s="104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O809" s="104"/>
      <c r="P809" s="104"/>
      <c r="R809" s="104"/>
    </row>
    <row r="810" spans="1:18" ht="12.75" customHeight="1">
      <c r="A810" s="104"/>
      <c r="B810" s="104"/>
      <c r="C810" s="104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O810" s="104"/>
      <c r="P810" s="104"/>
      <c r="R810" s="104"/>
    </row>
    <row r="811" spans="1:18" ht="12.75" customHeight="1">
      <c r="A811" s="104"/>
      <c r="B811" s="104"/>
      <c r="C811" s="104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O811" s="104"/>
      <c r="P811" s="104"/>
      <c r="R811" s="104"/>
    </row>
    <row r="812" spans="1:18" ht="12.75" customHeight="1">
      <c r="A812" s="104"/>
      <c r="B812" s="104"/>
      <c r="C812" s="104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O812" s="104"/>
      <c r="P812" s="104"/>
      <c r="R812" s="104"/>
    </row>
    <row r="813" spans="1:18" ht="12.75" customHeight="1">
      <c r="A813" s="104"/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  <c r="P813" s="104"/>
      <c r="R813" s="104"/>
    </row>
    <row r="814" spans="1:18" ht="12.75" customHeight="1">
      <c r="A814" s="104"/>
      <c r="B814" s="104"/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  <c r="P814" s="104"/>
      <c r="R814" s="104"/>
    </row>
    <row r="815" spans="1:18" ht="12.75" customHeight="1">
      <c r="A815" s="104"/>
      <c r="B815" s="104"/>
      <c r="C815" s="104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O815" s="104"/>
      <c r="P815" s="104"/>
      <c r="R815" s="104"/>
    </row>
    <row r="816" spans="1:18" ht="12.75" customHeight="1">
      <c r="A816" s="104"/>
      <c r="B816" s="104"/>
      <c r="C816" s="104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O816" s="104"/>
      <c r="P816" s="104"/>
      <c r="R816" s="104"/>
    </row>
    <row r="817" spans="1:18" ht="12.75" customHeight="1">
      <c r="A817" s="104"/>
      <c r="B817" s="104"/>
      <c r="C817" s="104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O817" s="104"/>
      <c r="P817" s="104"/>
      <c r="R817" s="104"/>
    </row>
    <row r="818" spans="1:18" ht="12.75" customHeight="1">
      <c r="A818" s="104"/>
      <c r="B818" s="104"/>
      <c r="C818" s="104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O818" s="104"/>
      <c r="P818" s="104"/>
      <c r="R818" s="104"/>
    </row>
    <row r="819" spans="1:18" ht="12.75" customHeight="1">
      <c r="A819" s="104"/>
      <c r="B819" s="104"/>
      <c r="C819" s="104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  <c r="N819" s="104"/>
      <c r="O819" s="104"/>
      <c r="P819" s="104"/>
      <c r="R819" s="104"/>
    </row>
    <row r="820" spans="1:18" ht="12.75" customHeight="1">
      <c r="A820" s="104"/>
      <c r="B820" s="104"/>
      <c r="C820" s="104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  <c r="N820" s="104"/>
      <c r="O820" s="104"/>
      <c r="P820" s="104"/>
      <c r="R820" s="104"/>
    </row>
    <row r="821" spans="1:18" ht="12.75" customHeight="1">
      <c r="A821" s="104"/>
      <c r="B821" s="104"/>
      <c r="C821" s="104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  <c r="N821" s="104"/>
      <c r="O821" s="104"/>
      <c r="P821" s="104"/>
      <c r="R821" s="104"/>
    </row>
    <row r="822" spans="1:18" ht="12.75" customHeight="1">
      <c r="A822" s="104"/>
      <c r="B822" s="104"/>
      <c r="C822" s="104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  <c r="N822" s="104"/>
      <c r="O822" s="104"/>
      <c r="P822" s="104"/>
      <c r="R822" s="104"/>
    </row>
    <row r="823" spans="1:18" ht="12.75" customHeight="1">
      <c r="A823" s="104"/>
      <c r="B823" s="104"/>
      <c r="C823" s="104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  <c r="N823" s="104"/>
      <c r="O823" s="104"/>
      <c r="P823" s="104"/>
      <c r="R823" s="104"/>
    </row>
    <row r="824" spans="1:18" ht="12.75" customHeight="1">
      <c r="A824" s="104"/>
      <c r="B824" s="104"/>
      <c r="C824" s="104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  <c r="N824" s="104"/>
      <c r="O824" s="104"/>
      <c r="P824" s="104"/>
      <c r="R824" s="104"/>
    </row>
    <row r="825" spans="1:18" ht="12.75" customHeight="1">
      <c r="A825" s="104"/>
      <c r="B825" s="104"/>
      <c r="C825" s="104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  <c r="N825" s="104"/>
      <c r="O825" s="104"/>
      <c r="P825" s="104"/>
      <c r="R825" s="104"/>
    </row>
    <row r="826" spans="1:18" ht="12.75" customHeight="1">
      <c r="A826" s="104"/>
      <c r="B826" s="104"/>
      <c r="C826" s="104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  <c r="N826" s="104"/>
      <c r="O826" s="104"/>
      <c r="P826" s="104"/>
      <c r="R826" s="104"/>
    </row>
    <row r="827" spans="1:18" ht="12.75" customHeight="1">
      <c r="A827" s="104"/>
      <c r="B827" s="104"/>
      <c r="C827" s="104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  <c r="N827" s="104"/>
      <c r="O827" s="104"/>
      <c r="P827" s="104"/>
      <c r="R827" s="104"/>
    </row>
    <row r="828" spans="1:18" ht="12.75" customHeight="1">
      <c r="A828" s="104"/>
      <c r="B828" s="104"/>
      <c r="C828" s="104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  <c r="N828" s="104"/>
      <c r="O828" s="104"/>
      <c r="P828" s="104"/>
      <c r="R828" s="104"/>
    </row>
    <row r="829" spans="1:18" ht="12.75" customHeight="1">
      <c r="A829" s="104"/>
      <c r="B829" s="104"/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O829" s="104"/>
      <c r="P829" s="104"/>
      <c r="R829" s="104"/>
    </row>
    <row r="830" spans="1:18" ht="12.75" customHeight="1">
      <c r="A830" s="104"/>
      <c r="B830" s="104"/>
      <c r="C830" s="104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  <c r="N830" s="104"/>
      <c r="O830" s="104"/>
      <c r="P830" s="104"/>
      <c r="R830" s="104"/>
    </row>
    <row r="831" spans="1:18" ht="12.75" customHeight="1">
      <c r="A831" s="104"/>
      <c r="B831" s="104"/>
      <c r="C831" s="104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  <c r="N831" s="104"/>
      <c r="O831" s="104"/>
      <c r="P831" s="104"/>
      <c r="R831" s="104"/>
    </row>
    <row r="832" spans="1:18" ht="12.75" customHeight="1">
      <c r="A832" s="104"/>
      <c r="B832" s="104"/>
      <c r="C832" s="104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  <c r="N832" s="104"/>
      <c r="O832" s="104"/>
      <c r="P832" s="104"/>
      <c r="R832" s="104"/>
    </row>
    <row r="833" spans="1:18" ht="12.75" customHeight="1">
      <c r="A833" s="104"/>
      <c r="B833" s="104"/>
      <c r="C833" s="104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  <c r="N833" s="104"/>
      <c r="O833" s="104"/>
      <c r="P833" s="104"/>
      <c r="R833" s="104"/>
    </row>
    <row r="834" spans="1:18" ht="12.75" customHeight="1">
      <c r="A834" s="104"/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O834" s="104"/>
      <c r="P834" s="104"/>
      <c r="R834" s="104"/>
    </row>
    <row r="835" spans="1:18" ht="12.75" customHeight="1">
      <c r="A835" s="104"/>
      <c r="B835" s="104"/>
      <c r="C835" s="104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  <c r="N835" s="104"/>
      <c r="O835" s="104"/>
      <c r="P835" s="104"/>
      <c r="R835" s="104"/>
    </row>
    <row r="836" spans="1:18" ht="12.75" customHeight="1">
      <c r="A836" s="104"/>
      <c r="B836" s="104"/>
      <c r="C836" s="104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  <c r="N836" s="104"/>
      <c r="O836" s="104"/>
      <c r="P836" s="104"/>
      <c r="R836" s="104"/>
    </row>
    <row r="837" spans="1:18" ht="12.75" customHeight="1">
      <c r="A837" s="104"/>
      <c r="B837" s="104"/>
      <c r="C837" s="104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  <c r="N837" s="104"/>
      <c r="O837" s="104"/>
      <c r="P837" s="104"/>
      <c r="R837" s="104"/>
    </row>
    <row r="838" spans="1:18" ht="12.75" customHeight="1">
      <c r="A838" s="104"/>
      <c r="B838" s="104"/>
      <c r="C838" s="104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  <c r="N838" s="104"/>
      <c r="O838" s="104"/>
      <c r="P838" s="104"/>
      <c r="R838" s="104"/>
    </row>
    <row r="839" spans="1:18" ht="12.75" customHeight="1">
      <c r="A839" s="104"/>
      <c r="B839" s="104"/>
      <c r="C839" s="104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  <c r="N839" s="104"/>
      <c r="O839" s="104"/>
      <c r="P839" s="104"/>
      <c r="R839" s="104"/>
    </row>
    <row r="840" spans="1:18" ht="12.75" customHeight="1">
      <c r="A840" s="104"/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O840" s="104"/>
      <c r="P840" s="104"/>
      <c r="R840" s="104"/>
    </row>
    <row r="841" spans="1:18" ht="12.75" customHeight="1">
      <c r="A841" s="104"/>
      <c r="B841" s="104"/>
      <c r="C841" s="104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  <c r="N841" s="104"/>
      <c r="O841" s="104"/>
      <c r="P841" s="104"/>
      <c r="R841" s="104"/>
    </row>
    <row r="842" spans="1:18" ht="12.75" customHeight="1">
      <c r="A842" s="104"/>
      <c r="B842" s="104"/>
      <c r="C842" s="104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  <c r="N842" s="104"/>
      <c r="O842" s="104"/>
      <c r="P842" s="104"/>
      <c r="R842" s="104"/>
    </row>
    <row r="843" spans="1:18" ht="12.75" customHeight="1">
      <c r="A843" s="104"/>
      <c r="B843" s="104"/>
      <c r="C843" s="104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  <c r="N843" s="104"/>
      <c r="O843" s="104"/>
      <c r="P843" s="104"/>
      <c r="R843" s="104"/>
    </row>
    <row r="844" spans="1:18" ht="12.75" customHeight="1">
      <c r="A844" s="104"/>
      <c r="B844" s="104"/>
      <c r="C844" s="104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  <c r="N844" s="104"/>
      <c r="O844" s="104"/>
      <c r="P844" s="104"/>
      <c r="R844" s="104"/>
    </row>
    <row r="845" spans="1:18" ht="12.75" customHeight="1">
      <c r="A845" s="104"/>
      <c r="B845" s="104"/>
      <c r="C845" s="104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  <c r="N845" s="104"/>
      <c r="O845" s="104"/>
      <c r="P845" s="104"/>
      <c r="R845" s="104"/>
    </row>
    <row r="846" spans="1:18" ht="12.75" customHeight="1">
      <c r="A846" s="104"/>
      <c r="B846" s="104"/>
      <c r="C846" s="104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  <c r="N846" s="104"/>
      <c r="O846" s="104"/>
      <c r="P846" s="104"/>
      <c r="R846" s="104"/>
    </row>
    <row r="847" spans="1:18" ht="12.75" customHeight="1">
      <c r="A847" s="104"/>
      <c r="B847" s="104"/>
      <c r="C847" s="104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  <c r="N847" s="104"/>
      <c r="O847" s="104"/>
      <c r="P847" s="104"/>
      <c r="R847" s="104"/>
    </row>
    <row r="848" spans="1:18" ht="12.75" customHeight="1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R848" s="104"/>
    </row>
    <row r="849" spans="1:18" ht="12.75" customHeight="1">
      <c r="A849" s="104"/>
      <c r="B849" s="104"/>
      <c r="C849" s="104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O849" s="104"/>
      <c r="P849" s="104"/>
      <c r="R849" s="104"/>
    </row>
    <row r="850" spans="1:18" ht="12.75" customHeight="1">
      <c r="A850" s="104"/>
      <c r="B850" s="104"/>
      <c r="C850" s="104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O850" s="104"/>
      <c r="P850" s="104"/>
      <c r="R850" s="104"/>
    </row>
    <row r="851" spans="1:18" ht="12.75" customHeight="1">
      <c r="A851" s="104"/>
      <c r="B851" s="104"/>
      <c r="C851" s="104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O851" s="104"/>
      <c r="P851" s="104"/>
      <c r="R851" s="104"/>
    </row>
    <row r="852" spans="1:18" ht="12.75" customHeight="1">
      <c r="A852" s="104"/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  <c r="P852" s="104"/>
      <c r="R852" s="104"/>
    </row>
    <row r="853" spans="1:18" ht="12.75" customHeight="1">
      <c r="A853" s="104"/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  <c r="P853" s="104"/>
      <c r="R853" s="104"/>
    </row>
    <row r="854" spans="1:18" ht="12.75" customHeight="1">
      <c r="A854" s="104"/>
      <c r="B854" s="104"/>
      <c r="C854" s="104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O854" s="104"/>
      <c r="P854" s="104"/>
      <c r="R854" s="104"/>
    </row>
    <row r="855" spans="1:18" ht="12.75" customHeight="1">
      <c r="A855" s="104"/>
      <c r="B855" s="104"/>
      <c r="C855" s="104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O855" s="104"/>
      <c r="P855" s="104"/>
      <c r="R855" s="104"/>
    </row>
    <row r="856" spans="1:18" ht="12.75" customHeight="1">
      <c r="A856" s="104"/>
      <c r="B856" s="104"/>
      <c r="C856" s="104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O856" s="104"/>
      <c r="P856" s="104"/>
      <c r="R856" s="104"/>
    </row>
    <row r="857" spans="1:18" ht="12.75" customHeight="1">
      <c r="A857" s="104"/>
      <c r="B857" s="104"/>
      <c r="C857" s="104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O857" s="104"/>
      <c r="P857" s="104"/>
      <c r="R857" s="104"/>
    </row>
    <row r="858" spans="1:18" ht="12.75" customHeight="1">
      <c r="A858" s="104"/>
      <c r="B858" s="104"/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  <c r="P858" s="104"/>
      <c r="R858" s="104"/>
    </row>
    <row r="859" spans="1:18" ht="12.75" customHeight="1">
      <c r="A859" s="104"/>
      <c r="B859" s="104"/>
      <c r="C859" s="104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O859" s="104"/>
      <c r="P859" s="104"/>
      <c r="R859" s="104"/>
    </row>
    <row r="860" spans="1:18" ht="12.75" customHeight="1">
      <c r="A860" s="104"/>
      <c r="B860" s="104"/>
      <c r="C860" s="104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O860" s="104"/>
      <c r="P860" s="104"/>
      <c r="R860" s="104"/>
    </row>
    <row r="861" spans="1:18" ht="12.75" customHeight="1">
      <c r="A861" s="104"/>
      <c r="B861" s="104"/>
      <c r="C861" s="104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R861" s="104"/>
    </row>
    <row r="862" spans="1:18" ht="12.75" customHeight="1">
      <c r="A862" s="104"/>
      <c r="B862" s="104"/>
      <c r="C862" s="104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O862" s="104"/>
      <c r="P862" s="104"/>
      <c r="R862" s="104"/>
    </row>
    <row r="863" spans="1:18" ht="12.75" customHeight="1">
      <c r="A863" s="104"/>
      <c r="B863" s="104"/>
      <c r="C863" s="104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O863" s="104"/>
      <c r="P863" s="104"/>
      <c r="R863" s="104"/>
    </row>
    <row r="864" spans="1:18" ht="12.75" customHeight="1">
      <c r="A864" s="104"/>
      <c r="B864" s="104"/>
      <c r="C864" s="104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O864" s="104"/>
      <c r="P864" s="104"/>
      <c r="R864" s="104"/>
    </row>
    <row r="865" spans="1:18" ht="12.75" customHeight="1">
      <c r="A865" s="104"/>
      <c r="B865" s="104"/>
      <c r="C865" s="104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O865" s="104"/>
      <c r="P865" s="104"/>
      <c r="R865" s="104"/>
    </row>
    <row r="866" spans="1:18" ht="12.75" customHeight="1">
      <c r="A866" s="104"/>
      <c r="B866" s="104"/>
      <c r="C866" s="104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O866" s="104"/>
      <c r="P866" s="104"/>
      <c r="R866" s="104"/>
    </row>
    <row r="867" spans="1:18" ht="12.75" customHeight="1">
      <c r="A867" s="104"/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  <c r="P867" s="104"/>
      <c r="R867" s="104"/>
    </row>
    <row r="868" spans="1:18" ht="12.75" customHeight="1">
      <c r="A868" s="104"/>
      <c r="B868" s="104"/>
      <c r="C868" s="104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O868" s="104"/>
      <c r="P868" s="104"/>
      <c r="R868" s="104"/>
    </row>
    <row r="869" spans="1:18" ht="12.75" customHeight="1">
      <c r="A869" s="104"/>
      <c r="B869" s="104"/>
      <c r="C869" s="104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O869" s="104"/>
      <c r="P869" s="104"/>
      <c r="R869" s="104"/>
    </row>
    <row r="870" spans="1:18" ht="12.75" customHeight="1">
      <c r="A870" s="104"/>
      <c r="B870" s="104"/>
      <c r="C870" s="104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O870" s="104"/>
      <c r="P870" s="104"/>
      <c r="R870" s="104"/>
    </row>
    <row r="871" spans="1:18" ht="12.75" customHeight="1">
      <c r="A871" s="104"/>
      <c r="B871" s="104"/>
      <c r="C871" s="104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O871" s="104"/>
      <c r="P871" s="104"/>
      <c r="R871" s="104"/>
    </row>
    <row r="872" spans="1:18" ht="12.75" customHeight="1">
      <c r="A872" s="104"/>
      <c r="B872" s="104"/>
      <c r="C872" s="104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O872" s="104"/>
      <c r="P872" s="104"/>
      <c r="R872" s="104"/>
    </row>
    <row r="873" spans="1:18" ht="12.75" customHeight="1">
      <c r="A873" s="104"/>
      <c r="B873" s="104"/>
      <c r="C873" s="104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O873" s="104"/>
      <c r="P873" s="104"/>
      <c r="R873" s="104"/>
    </row>
    <row r="874" spans="1:18" ht="12.75" customHeight="1">
      <c r="A874" s="104"/>
      <c r="B874" s="104"/>
      <c r="C874" s="104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R874" s="104"/>
    </row>
    <row r="875" spans="1:18" ht="12.75" customHeight="1">
      <c r="A875" s="104"/>
      <c r="B875" s="104"/>
      <c r="C875" s="104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O875" s="104"/>
      <c r="P875" s="104"/>
      <c r="R875" s="104"/>
    </row>
    <row r="876" spans="1:18" ht="12.75" customHeight="1">
      <c r="A876" s="104"/>
      <c r="B876" s="104"/>
      <c r="C876" s="104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O876" s="104"/>
      <c r="P876" s="104"/>
      <c r="R876" s="104"/>
    </row>
    <row r="877" spans="1:18" ht="12.75" customHeight="1">
      <c r="A877" s="104"/>
      <c r="B877" s="104"/>
      <c r="C877" s="104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R877" s="104"/>
    </row>
    <row r="878" spans="1:18" ht="12.75" customHeight="1">
      <c r="A878" s="104"/>
      <c r="B878" s="104"/>
      <c r="C878" s="104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O878" s="104"/>
      <c r="P878" s="104"/>
      <c r="R878" s="104"/>
    </row>
    <row r="879" spans="1:18" ht="12.75" customHeight="1">
      <c r="A879" s="104"/>
      <c r="B879" s="104"/>
      <c r="C879" s="104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O879" s="104"/>
      <c r="P879" s="104"/>
      <c r="R879" s="104"/>
    </row>
    <row r="880" spans="1:18" ht="12.75" customHeight="1">
      <c r="A880" s="104"/>
      <c r="B880" s="104"/>
      <c r="C880" s="104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O880" s="104"/>
      <c r="P880" s="104"/>
      <c r="R880" s="104"/>
    </row>
    <row r="881" spans="1:18" ht="12.75" customHeight="1">
      <c r="A881" s="104"/>
      <c r="B881" s="104"/>
      <c r="C881" s="104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O881" s="104"/>
      <c r="P881" s="104"/>
      <c r="R881" s="104"/>
    </row>
    <row r="882" spans="1:18" ht="12.75" customHeight="1">
      <c r="A882" s="104"/>
      <c r="B882" s="104"/>
      <c r="C882" s="104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O882" s="104"/>
      <c r="P882" s="104"/>
      <c r="R882" s="104"/>
    </row>
    <row r="883" spans="1:18" ht="12.75" customHeight="1">
      <c r="A883" s="104"/>
      <c r="B883" s="104"/>
      <c r="C883" s="104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O883" s="104"/>
      <c r="P883" s="104"/>
      <c r="R883" s="104"/>
    </row>
    <row r="884" spans="1:18" ht="12.75" customHeight="1">
      <c r="A884" s="104"/>
      <c r="B884" s="104"/>
      <c r="C884" s="104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O884" s="104"/>
      <c r="P884" s="104"/>
      <c r="R884" s="104"/>
    </row>
    <row r="885" spans="1:18" ht="12.75" customHeight="1">
      <c r="A885" s="104"/>
      <c r="B885" s="104"/>
      <c r="C885" s="104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O885" s="104"/>
      <c r="P885" s="104"/>
      <c r="R885" s="104"/>
    </row>
    <row r="886" spans="1:18" ht="12.75" customHeight="1">
      <c r="A886" s="104"/>
      <c r="B886" s="104"/>
      <c r="C886" s="104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O886" s="104"/>
      <c r="P886" s="104"/>
      <c r="R886" s="104"/>
    </row>
    <row r="887" spans="1:18" ht="12.75" customHeight="1">
      <c r="A887" s="104"/>
      <c r="B887" s="104"/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104"/>
      <c r="P887" s="104"/>
      <c r="R887" s="104"/>
    </row>
    <row r="888" spans="1:18" ht="12.75" customHeight="1">
      <c r="A888" s="104"/>
      <c r="B888" s="104"/>
      <c r="C888" s="104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O888" s="104"/>
      <c r="P888" s="104"/>
      <c r="R888" s="104"/>
    </row>
    <row r="889" spans="1:18" ht="12.75" customHeight="1">
      <c r="A889" s="104"/>
      <c r="B889" s="104"/>
      <c r="C889" s="104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  <c r="N889" s="104"/>
      <c r="O889" s="104"/>
      <c r="P889" s="104"/>
      <c r="R889" s="104"/>
    </row>
    <row r="890" spans="1:18" ht="12.75" customHeight="1">
      <c r="A890" s="104"/>
      <c r="B890" s="104"/>
      <c r="C890" s="104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  <c r="N890" s="104"/>
      <c r="O890" s="104"/>
      <c r="P890" s="104"/>
      <c r="R890" s="104"/>
    </row>
    <row r="891" spans="1:18" ht="12.75" customHeight="1">
      <c r="A891" s="104"/>
      <c r="B891" s="104"/>
      <c r="C891" s="104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  <c r="N891" s="104"/>
      <c r="O891" s="104"/>
      <c r="P891" s="104"/>
      <c r="R891" s="104"/>
    </row>
    <row r="892" spans="1:18" ht="12.75" customHeight="1">
      <c r="A892" s="104"/>
      <c r="B892" s="104"/>
      <c r="C892" s="104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  <c r="N892" s="104"/>
      <c r="O892" s="104"/>
      <c r="P892" s="104"/>
      <c r="R892" s="104"/>
    </row>
    <row r="893" spans="1:18" ht="12.75" customHeight="1">
      <c r="A893" s="104"/>
      <c r="B893" s="104"/>
      <c r="C893" s="104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  <c r="N893" s="104"/>
      <c r="O893" s="104"/>
      <c r="P893" s="104"/>
      <c r="R893" s="104"/>
    </row>
    <row r="894" spans="1:18" ht="12.75" customHeight="1">
      <c r="A894" s="104"/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O894" s="104"/>
      <c r="P894" s="104"/>
      <c r="R894" s="104"/>
    </row>
    <row r="895" spans="1:18" ht="12.75" customHeight="1">
      <c r="A895" s="104"/>
      <c r="B895" s="104"/>
      <c r="C895" s="104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  <c r="N895" s="104"/>
      <c r="O895" s="104"/>
      <c r="P895" s="104"/>
      <c r="R895" s="104"/>
    </row>
    <row r="896" spans="1:18" ht="12.75" customHeight="1">
      <c r="A896" s="104"/>
      <c r="B896" s="104"/>
      <c r="C896" s="104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  <c r="N896" s="104"/>
      <c r="O896" s="104"/>
      <c r="P896" s="104"/>
      <c r="R896" s="104"/>
    </row>
    <row r="897" spans="1:18" ht="12.75" customHeight="1">
      <c r="A897" s="104"/>
      <c r="B897" s="104"/>
      <c r="C897" s="104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  <c r="N897" s="104"/>
      <c r="O897" s="104"/>
      <c r="P897" s="104"/>
      <c r="R897" s="104"/>
    </row>
    <row r="898" spans="1:18" ht="12.75" customHeight="1">
      <c r="A898" s="104"/>
      <c r="B898" s="104"/>
      <c r="C898" s="104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  <c r="N898" s="104"/>
      <c r="O898" s="104"/>
      <c r="P898" s="104"/>
      <c r="R898" s="104"/>
    </row>
    <row r="899" spans="1:18" ht="12.75" customHeight="1">
      <c r="A899" s="104"/>
      <c r="B899" s="104"/>
      <c r="C899" s="104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  <c r="N899" s="104"/>
      <c r="O899" s="104"/>
      <c r="P899" s="104"/>
      <c r="R899" s="104"/>
    </row>
    <row r="900" spans="1:18" ht="12.75" customHeight="1">
      <c r="A900" s="104"/>
      <c r="B900" s="104"/>
      <c r="C900" s="104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  <c r="N900" s="104"/>
      <c r="O900" s="104"/>
      <c r="P900" s="104"/>
      <c r="R900" s="104"/>
    </row>
    <row r="901" spans="1:18" ht="12.75" customHeight="1">
      <c r="A901" s="104"/>
      <c r="B901" s="104"/>
      <c r="C901" s="104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  <c r="N901" s="104"/>
      <c r="O901" s="104"/>
      <c r="P901" s="104"/>
      <c r="R901" s="104"/>
    </row>
    <row r="902" spans="1:18" ht="12.75" customHeight="1">
      <c r="A902" s="104"/>
      <c r="B902" s="104"/>
      <c r="C902" s="104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  <c r="N902" s="104"/>
      <c r="O902" s="104"/>
      <c r="P902" s="104"/>
      <c r="R902" s="104"/>
    </row>
    <row r="903" spans="1:18" ht="12.75" customHeight="1">
      <c r="A903" s="104"/>
      <c r="B903" s="104"/>
      <c r="C903" s="104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  <c r="N903" s="104"/>
      <c r="O903" s="104"/>
      <c r="P903" s="104"/>
      <c r="R903" s="104"/>
    </row>
    <row r="904" spans="1:18" ht="12.75" customHeight="1">
      <c r="A904" s="104"/>
      <c r="B904" s="104"/>
      <c r="C904" s="104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  <c r="N904" s="104"/>
      <c r="O904" s="104"/>
      <c r="P904" s="104"/>
      <c r="R904" s="104"/>
    </row>
    <row r="905" spans="1:18" ht="12.75" customHeight="1">
      <c r="A905" s="104"/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O905" s="104"/>
      <c r="P905" s="104"/>
      <c r="R905" s="104"/>
    </row>
    <row r="906" spans="1:18" ht="12.75" customHeight="1">
      <c r="A906" s="104"/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O906" s="104"/>
      <c r="P906" s="104"/>
      <c r="R906" s="104"/>
    </row>
    <row r="907" spans="1:18" ht="12.75" customHeight="1">
      <c r="A907" s="104"/>
      <c r="B907" s="104"/>
      <c r="C907" s="104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  <c r="N907" s="104"/>
      <c r="O907" s="104"/>
      <c r="P907" s="104"/>
      <c r="R907" s="104"/>
    </row>
    <row r="908" spans="1:18" ht="12.75" customHeight="1">
      <c r="A908" s="104"/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  <c r="N908" s="104"/>
      <c r="O908" s="104"/>
      <c r="P908" s="104"/>
      <c r="R908" s="104"/>
    </row>
    <row r="909" spans="1:18" ht="12.75" customHeight="1">
      <c r="A909" s="104"/>
      <c r="B909" s="104"/>
      <c r="C909" s="104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  <c r="N909" s="104"/>
      <c r="O909" s="104"/>
      <c r="P909" s="104"/>
      <c r="R909" s="104"/>
    </row>
    <row r="910" spans="1:18" ht="12.75" customHeight="1">
      <c r="A910" s="104"/>
      <c r="B910" s="104"/>
      <c r="C910" s="104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  <c r="N910" s="104"/>
      <c r="O910" s="104"/>
      <c r="P910" s="104"/>
      <c r="R910" s="104"/>
    </row>
    <row r="911" spans="1:18" ht="12.75" customHeight="1">
      <c r="A911" s="104"/>
      <c r="B911" s="104"/>
      <c r="C911" s="104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  <c r="N911" s="104"/>
      <c r="O911" s="104"/>
      <c r="P911" s="104"/>
      <c r="R911" s="104"/>
    </row>
    <row r="912" spans="1:18" ht="12.75" customHeight="1">
      <c r="A912" s="104"/>
      <c r="B912" s="104"/>
      <c r="C912" s="104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  <c r="N912" s="104"/>
      <c r="O912" s="104"/>
      <c r="P912" s="104"/>
      <c r="R912" s="104"/>
    </row>
    <row r="913" spans="1:18" ht="12.75" customHeight="1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R913" s="104"/>
    </row>
    <row r="914" spans="1:18" ht="12.75" customHeight="1">
      <c r="A914" s="104"/>
      <c r="B914" s="104"/>
      <c r="C914" s="104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  <c r="N914" s="104"/>
      <c r="O914" s="104"/>
      <c r="P914" s="104"/>
      <c r="R914" s="104"/>
    </row>
    <row r="915" spans="1:18" ht="12.75" customHeight="1">
      <c r="A915" s="104"/>
      <c r="B915" s="104"/>
      <c r="C915" s="104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  <c r="N915" s="104"/>
      <c r="O915" s="104"/>
      <c r="P915" s="104"/>
      <c r="R915" s="104"/>
    </row>
    <row r="916" spans="1:18" ht="12.75" customHeight="1">
      <c r="A916" s="104"/>
      <c r="B916" s="104"/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O916" s="104"/>
      <c r="P916" s="104"/>
      <c r="R916" s="104"/>
    </row>
    <row r="917" spans="1:18" ht="12.75" customHeight="1">
      <c r="A917" s="104"/>
      <c r="B917" s="104"/>
      <c r="C917" s="104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  <c r="N917" s="104"/>
      <c r="O917" s="104"/>
      <c r="P917" s="104"/>
      <c r="R917" s="104"/>
    </row>
    <row r="918" spans="1:18" ht="12.75" customHeight="1">
      <c r="A918" s="104"/>
      <c r="B918" s="104"/>
      <c r="C918" s="104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  <c r="N918" s="104"/>
      <c r="O918" s="104"/>
      <c r="P918" s="104"/>
      <c r="R918" s="104"/>
    </row>
    <row r="919" spans="1:18" ht="12.75" customHeight="1">
      <c r="A919" s="104"/>
      <c r="B919" s="104"/>
      <c r="C919" s="104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O919" s="104"/>
      <c r="P919" s="104"/>
      <c r="R919" s="104"/>
    </row>
    <row r="920" spans="1:18" ht="12.75" customHeight="1">
      <c r="A920" s="104"/>
      <c r="B920" s="104"/>
      <c r="C920" s="104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O920" s="104"/>
      <c r="P920" s="104"/>
      <c r="R920" s="104"/>
    </row>
    <row r="921" spans="1:18" ht="12.75" customHeight="1">
      <c r="A921" s="104"/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  <c r="P921" s="104"/>
      <c r="R921" s="104"/>
    </row>
    <row r="922" spans="1:18" ht="12.75" customHeight="1">
      <c r="A922" s="104"/>
      <c r="B922" s="104"/>
      <c r="C922" s="104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O922" s="104"/>
      <c r="P922" s="104"/>
      <c r="R922" s="104"/>
    </row>
    <row r="923" spans="1:18" ht="12.75" customHeight="1">
      <c r="A923" s="104"/>
      <c r="B923" s="104"/>
      <c r="C923" s="104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O923" s="104"/>
      <c r="P923" s="104"/>
      <c r="R923" s="104"/>
    </row>
    <row r="924" spans="1:18" ht="12.75" customHeight="1">
      <c r="A924" s="104"/>
      <c r="B924" s="104"/>
      <c r="C924" s="104"/>
      <c r="D924" s="104"/>
      <c r="E924" s="104"/>
      <c r="F924" s="104"/>
      <c r="G924" s="104"/>
      <c r="H924" s="104"/>
      <c r="I924" s="104"/>
      <c r="J924" s="104"/>
      <c r="K924" s="104"/>
      <c r="L924" s="104"/>
      <c r="M924" s="104"/>
      <c r="N924" s="104"/>
      <c r="O924" s="104"/>
      <c r="P924" s="104"/>
      <c r="R924" s="104"/>
    </row>
    <row r="925" spans="1:18" ht="12.75" customHeight="1">
      <c r="A925" s="104"/>
      <c r="B925" s="104"/>
      <c r="C925" s="104"/>
      <c r="D925" s="104"/>
      <c r="E925" s="104"/>
      <c r="F925" s="104"/>
      <c r="G925" s="104"/>
      <c r="H925" s="104"/>
      <c r="I925" s="104"/>
      <c r="J925" s="104"/>
      <c r="K925" s="104"/>
      <c r="L925" s="104"/>
      <c r="M925" s="104"/>
      <c r="N925" s="104"/>
      <c r="O925" s="104"/>
      <c r="P925" s="104"/>
      <c r="R925" s="104"/>
    </row>
    <row r="926" spans="1:18" ht="12.75" customHeight="1">
      <c r="A926" s="104"/>
      <c r="B926" s="104"/>
      <c r="C926" s="104"/>
      <c r="D926" s="104"/>
      <c r="E926" s="104"/>
      <c r="F926" s="104"/>
      <c r="G926" s="104"/>
      <c r="H926" s="104"/>
      <c r="I926" s="104"/>
      <c r="J926" s="104"/>
      <c r="K926" s="104"/>
      <c r="L926" s="104"/>
      <c r="M926" s="104"/>
      <c r="N926" s="104"/>
      <c r="O926" s="104"/>
      <c r="P926" s="104"/>
      <c r="R926" s="104"/>
    </row>
    <row r="927" spans="1:18" ht="12.75" customHeight="1">
      <c r="A927" s="104"/>
      <c r="B927" s="104"/>
      <c r="C927" s="104"/>
      <c r="D927" s="104"/>
      <c r="E927" s="104"/>
      <c r="F927" s="104"/>
      <c r="G927" s="104"/>
      <c r="H927" s="104"/>
      <c r="I927" s="104"/>
      <c r="J927" s="104"/>
      <c r="K927" s="104"/>
      <c r="L927" s="104"/>
      <c r="M927" s="104"/>
      <c r="N927" s="104"/>
      <c r="O927" s="104"/>
      <c r="P927" s="104"/>
      <c r="R927" s="104"/>
    </row>
    <row r="928" spans="1:18" ht="12.75" customHeight="1">
      <c r="A928" s="104"/>
      <c r="B928" s="104"/>
      <c r="C928" s="104"/>
      <c r="D928" s="104"/>
      <c r="E928" s="104"/>
      <c r="F928" s="104"/>
      <c r="G928" s="104"/>
      <c r="H928" s="104"/>
      <c r="I928" s="104"/>
      <c r="J928" s="104"/>
      <c r="K928" s="104"/>
      <c r="L928" s="104"/>
      <c r="M928" s="104"/>
      <c r="N928" s="104"/>
      <c r="O928" s="104"/>
      <c r="P928" s="104"/>
      <c r="R928" s="104"/>
    </row>
    <row r="929" spans="1:18" ht="12.75" customHeight="1">
      <c r="A929" s="104"/>
      <c r="B929" s="104"/>
      <c r="C929" s="104"/>
      <c r="D929" s="104"/>
      <c r="E929" s="104"/>
      <c r="F929" s="104"/>
      <c r="G929" s="104"/>
      <c r="H929" s="104"/>
      <c r="I929" s="104"/>
      <c r="J929" s="104"/>
      <c r="K929" s="104"/>
      <c r="L929" s="104"/>
      <c r="M929" s="104"/>
      <c r="N929" s="104"/>
      <c r="O929" s="104"/>
      <c r="P929" s="104"/>
      <c r="R929" s="104"/>
    </row>
    <row r="930" spans="1:18" ht="12.75" customHeight="1">
      <c r="A930" s="104"/>
      <c r="B930" s="104"/>
      <c r="C930" s="104"/>
      <c r="D930" s="104"/>
      <c r="E930" s="104"/>
      <c r="F930" s="104"/>
      <c r="G930" s="104"/>
      <c r="H930" s="104"/>
      <c r="I930" s="104"/>
      <c r="J930" s="104"/>
      <c r="K930" s="104"/>
      <c r="L930" s="104"/>
      <c r="M930" s="104"/>
      <c r="N930" s="104"/>
      <c r="O930" s="104"/>
      <c r="P930" s="104"/>
      <c r="R930" s="104"/>
    </row>
    <row r="931" spans="1:18" ht="12.75" customHeight="1">
      <c r="A931" s="104"/>
      <c r="B931" s="104"/>
      <c r="C931" s="104"/>
      <c r="D931" s="104"/>
      <c r="E931" s="104"/>
      <c r="F931" s="104"/>
      <c r="G931" s="104"/>
      <c r="H931" s="104"/>
      <c r="I931" s="104"/>
      <c r="J931" s="104"/>
      <c r="K931" s="104"/>
      <c r="L931" s="104"/>
      <c r="M931" s="104"/>
      <c r="N931" s="104"/>
      <c r="O931" s="104"/>
      <c r="P931" s="104"/>
      <c r="R931" s="104"/>
    </row>
    <row r="932" spans="1:18" ht="12.75" customHeight="1">
      <c r="A932" s="104"/>
      <c r="B932" s="104"/>
      <c r="C932" s="104"/>
      <c r="D932" s="104"/>
      <c r="E932" s="104"/>
      <c r="F932" s="104"/>
      <c r="G932" s="104"/>
      <c r="H932" s="104"/>
      <c r="I932" s="104"/>
      <c r="J932" s="104"/>
      <c r="K932" s="104"/>
      <c r="L932" s="104"/>
      <c r="M932" s="104"/>
      <c r="N932" s="104"/>
      <c r="O932" s="104"/>
      <c r="P932" s="104"/>
      <c r="R932" s="104"/>
    </row>
    <row r="933" spans="1:18" ht="12.75" customHeight="1">
      <c r="A933" s="104"/>
      <c r="B933" s="104"/>
      <c r="C933" s="104"/>
      <c r="D933" s="104"/>
      <c r="E933" s="104"/>
      <c r="F933" s="104"/>
      <c r="G933" s="104"/>
      <c r="H933" s="104"/>
      <c r="I933" s="104"/>
      <c r="J933" s="104"/>
      <c r="K933" s="104"/>
      <c r="L933" s="104"/>
      <c r="M933" s="104"/>
      <c r="N933" s="104"/>
      <c r="O933" s="104"/>
      <c r="P933" s="104"/>
      <c r="R933" s="104"/>
    </row>
    <row r="934" spans="1:18" ht="12.75" customHeight="1">
      <c r="A934" s="104"/>
      <c r="B934" s="104"/>
      <c r="C934" s="104"/>
      <c r="D934" s="104"/>
      <c r="E934" s="104"/>
      <c r="F934" s="104"/>
      <c r="G934" s="104"/>
      <c r="H934" s="104"/>
      <c r="I934" s="104"/>
      <c r="J934" s="104"/>
      <c r="K934" s="104"/>
      <c r="L934" s="104"/>
      <c r="M934" s="104"/>
      <c r="N934" s="104"/>
      <c r="O934" s="104"/>
      <c r="P934" s="104"/>
      <c r="R934" s="104"/>
    </row>
    <row r="935" spans="1:18" ht="12.75" customHeight="1">
      <c r="A935" s="104"/>
      <c r="B935" s="104"/>
      <c r="C935" s="104"/>
      <c r="D935" s="104"/>
      <c r="E935" s="104"/>
      <c r="F935" s="104"/>
      <c r="G935" s="104"/>
      <c r="H935" s="104"/>
      <c r="I935" s="104"/>
      <c r="J935" s="104"/>
      <c r="K935" s="104"/>
      <c r="L935" s="104"/>
      <c r="M935" s="104"/>
      <c r="N935" s="104"/>
      <c r="O935" s="104"/>
      <c r="P935" s="104"/>
      <c r="R935" s="104"/>
    </row>
    <row r="936" spans="1:18" ht="12.75" customHeight="1">
      <c r="A936" s="104"/>
      <c r="B936" s="104"/>
      <c r="C936" s="104"/>
      <c r="D936" s="104"/>
      <c r="E936" s="104"/>
      <c r="F936" s="104"/>
      <c r="G936" s="104"/>
      <c r="H936" s="104"/>
      <c r="I936" s="104"/>
      <c r="J936" s="104"/>
      <c r="K936" s="104"/>
      <c r="L936" s="104"/>
      <c r="M936" s="104"/>
      <c r="N936" s="104"/>
      <c r="O936" s="104"/>
      <c r="P936" s="104"/>
      <c r="R936" s="104"/>
    </row>
    <row r="937" spans="1:18" ht="12.75" customHeight="1">
      <c r="A937" s="104"/>
      <c r="B937" s="104"/>
      <c r="C937" s="104"/>
      <c r="D937" s="104"/>
      <c r="E937" s="104"/>
      <c r="F937" s="104"/>
      <c r="G937" s="104"/>
      <c r="H937" s="104"/>
      <c r="I937" s="104"/>
      <c r="J937" s="104"/>
      <c r="K937" s="104"/>
      <c r="L937" s="104"/>
      <c r="M937" s="104"/>
      <c r="N937" s="104"/>
      <c r="O937" s="104"/>
      <c r="P937" s="104"/>
      <c r="R937" s="104"/>
    </row>
    <row r="938" spans="1:18" ht="12.75" customHeight="1">
      <c r="A938" s="104"/>
      <c r="B938" s="104"/>
      <c r="C938" s="104"/>
      <c r="D938" s="104"/>
      <c r="E938" s="104"/>
      <c r="F938" s="104"/>
      <c r="G938" s="104"/>
      <c r="H938" s="104"/>
      <c r="I938" s="104"/>
      <c r="J938" s="104"/>
      <c r="K938" s="104"/>
      <c r="L938" s="104"/>
      <c r="M938" s="104"/>
      <c r="N938" s="104"/>
      <c r="O938" s="104"/>
      <c r="P938" s="104"/>
      <c r="R938" s="104"/>
    </row>
    <row r="939" spans="1:18" ht="12.75" customHeight="1">
      <c r="A939" s="104"/>
      <c r="B939" s="104"/>
      <c r="C939" s="104"/>
      <c r="D939" s="104"/>
      <c r="E939" s="104"/>
      <c r="F939" s="104"/>
      <c r="G939" s="104"/>
      <c r="H939" s="104"/>
      <c r="I939" s="104"/>
      <c r="J939" s="104"/>
      <c r="K939" s="104"/>
      <c r="L939" s="104"/>
      <c r="M939" s="104"/>
      <c r="N939" s="104"/>
      <c r="O939" s="104"/>
      <c r="P939" s="104"/>
      <c r="R939" s="104"/>
    </row>
    <row r="940" spans="1:18" ht="12.75" customHeight="1">
      <c r="A940" s="104"/>
      <c r="B940" s="104"/>
      <c r="C940" s="104"/>
      <c r="D940" s="104"/>
      <c r="E940" s="104"/>
      <c r="F940" s="104"/>
      <c r="G940" s="104"/>
      <c r="H940" s="104"/>
      <c r="I940" s="104"/>
      <c r="J940" s="104"/>
      <c r="K940" s="104"/>
      <c r="L940" s="104"/>
      <c r="M940" s="104"/>
      <c r="N940" s="104"/>
      <c r="O940" s="104"/>
      <c r="P940" s="104"/>
      <c r="R940" s="104"/>
    </row>
    <row r="941" spans="1:18" ht="12.75" customHeight="1">
      <c r="A941" s="104"/>
      <c r="B941" s="104"/>
      <c r="C941" s="104"/>
      <c r="D941" s="104"/>
      <c r="E941" s="104"/>
      <c r="F941" s="104"/>
      <c r="G941" s="104"/>
      <c r="H941" s="104"/>
      <c r="I941" s="104"/>
      <c r="J941" s="104"/>
      <c r="K941" s="104"/>
      <c r="L941" s="104"/>
      <c r="M941" s="104"/>
      <c r="N941" s="104"/>
      <c r="O941" s="104"/>
      <c r="P941" s="104"/>
      <c r="R941" s="104"/>
    </row>
    <row r="942" spans="1:18" ht="12.75" customHeight="1">
      <c r="A942" s="104"/>
      <c r="B942" s="104"/>
      <c r="C942" s="104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O942" s="104"/>
      <c r="P942" s="104"/>
      <c r="R942" s="104"/>
    </row>
    <row r="943" spans="1:18" ht="12.75" customHeight="1">
      <c r="A943" s="104"/>
      <c r="B943" s="104"/>
      <c r="C943" s="104"/>
      <c r="D943" s="104"/>
      <c r="E943" s="104"/>
      <c r="F943" s="104"/>
      <c r="G943" s="104"/>
      <c r="H943" s="104"/>
      <c r="I943" s="104"/>
      <c r="J943" s="104"/>
      <c r="K943" s="104"/>
      <c r="L943" s="104"/>
      <c r="M943" s="104"/>
      <c r="N943" s="104"/>
      <c r="O943" s="104"/>
      <c r="P943" s="104"/>
      <c r="R943" s="104"/>
    </row>
    <row r="944" spans="1:18" ht="12.75" customHeight="1">
      <c r="A944" s="104"/>
      <c r="B944" s="104"/>
      <c r="C944" s="104"/>
      <c r="D944" s="104"/>
      <c r="E944" s="104"/>
      <c r="F944" s="104"/>
      <c r="G944" s="104"/>
      <c r="H944" s="104"/>
      <c r="I944" s="104"/>
      <c r="J944" s="104"/>
      <c r="K944" s="104"/>
      <c r="L944" s="104"/>
      <c r="M944" s="104"/>
      <c r="N944" s="104"/>
      <c r="O944" s="104"/>
      <c r="P944" s="104"/>
      <c r="R944" s="104"/>
    </row>
    <row r="945" spans="1:18" ht="12.75" customHeight="1">
      <c r="A945" s="104"/>
      <c r="B945" s="104"/>
      <c r="C945" s="104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O945" s="104"/>
      <c r="P945" s="104"/>
      <c r="R945" s="104"/>
    </row>
    <row r="946" spans="1:18" ht="12.75" customHeight="1">
      <c r="A946" s="104"/>
      <c r="B946" s="104"/>
      <c r="C946" s="104"/>
      <c r="D946" s="104"/>
      <c r="E946" s="104"/>
      <c r="F946" s="104"/>
      <c r="G946" s="104"/>
      <c r="H946" s="104"/>
      <c r="I946" s="104"/>
      <c r="J946" s="104"/>
      <c r="K946" s="104"/>
      <c r="L946" s="104"/>
      <c r="M946" s="104"/>
      <c r="N946" s="104"/>
      <c r="O946" s="104"/>
      <c r="P946" s="104"/>
      <c r="R946" s="104"/>
    </row>
    <row r="947" spans="1:18" ht="12.75" customHeight="1">
      <c r="A947" s="104"/>
      <c r="B947" s="104"/>
      <c r="C947" s="104"/>
      <c r="D947" s="104"/>
      <c r="E947" s="104"/>
      <c r="F947" s="104"/>
      <c r="G947" s="104"/>
      <c r="H947" s="104"/>
      <c r="I947" s="104"/>
      <c r="J947" s="104"/>
      <c r="K947" s="104"/>
      <c r="L947" s="104"/>
      <c r="M947" s="104"/>
      <c r="N947" s="104"/>
      <c r="O947" s="104"/>
      <c r="P947" s="104"/>
      <c r="R947" s="104"/>
    </row>
    <row r="948" spans="1:18" ht="12.75" customHeight="1">
      <c r="A948" s="104"/>
      <c r="B948" s="104"/>
      <c r="C948" s="104"/>
      <c r="D948" s="104"/>
      <c r="E948" s="104"/>
      <c r="F948" s="104"/>
      <c r="G948" s="104"/>
      <c r="H948" s="104"/>
      <c r="I948" s="104"/>
      <c r="J948" s="104"/>
      <c r="K948" s="104"/>
      <c r="L948" s="104"/>
      <c r="M948" s="104"/>
      <c r="N948" s="104"/>
      <c r="O948" s="104"/>
      <c r="P948" s="104"/>
      <c r="R948" s="104"/>
    </row>
    <row r="949" spans="1:18" ht="12.75" customHeight="1">
      <c r="A949" s="104"/>
      <c r="B949" s="104"/>
      <c r="C949" s="104"/>
      <c r="D949" s="104"/>
      <c r="E949" s="104"/>
      <c r="F949" s="104"/>
      <c r="G949" s="104"/>
      <c r="H949" s="104"/>
      <c r="I949" s="104"/>
      <c r="J949" s="104"/>
      <c r="K949" s="104"/>
      <c r="L949" s="104"/>
      <c r="M949" s="104"/>
      <c r="N949" s="104"/>
      <c r="O949" s="104"/>
      <c r="P949" s="104"/>
      <c r="R949" s="104"/>
    </row>
    <row r="950" spans="1:18" ht="12.75" customHeight="1">
      <c r="A950" s="104"/>
      <c r="B950" s="104"/>
      <c r="C950" s="104"/>
      <c r="D950" s="104"/>
      <c r="E950" s="104"/>
      <c r="F950" s="104"/>
      <c r="G950" s="104"/>
      <c r="H950" s="104"/>
      <c r="I950" s="104"/>
      <c r="J950" s="104"/>
      <c r="K950" s="104"/>
      <c r="L950" s="104"/>
      <c r="M950" s="104"/>
      <c r="N950" s="104"/>
      <c r="O950" s="104"/>
      <c r="P950" s="104"/>
      <c r="R950" s="104"/>
    </row>
    <row r="951" spans="1:18" ht="12.75" customHeight="1">
      <c r="A951" s="104"/>
      <c r="B951" s="104"/>
      <c r="C951" s="104"/>
      <c r="D951" s="104"/>
      <c r="E951" s="104"/>
      <c r="F951" s="104"/>
      <c r="G951" s="104"/>
      <c r="H951" s="104"/>
      <c r="I951" s="104"/>
      <c r="J951" s="104"/>
      <c r="K951" s="104"/>
      <c r="L951" s="104"/>
      <c r="M951" s="104"/>
      <c r="N951" s="104"/>
      <c r="O951" s="104"/>
      <c r="P951" s="104"/>
      <c r="R951" s="104"/>
    </row>
    <row r="952" spans="1:18" ht="12.75" customHeight="1">
      <c r="A952" s="104"/>
      <c r="B952" s="104"/>
      <c r="C952" s="104"/>
      <c r="D952" s="104"/>
      <c r="E952" s="104"/>
      <c r="F952" s="104"/>
      <c r="G952" s="104"/>
      <c r="H952" s="104"/>
      <c r="I952" s="104"/>
      <c r="J952" s="104"/>
      <c r="K952" s="104"/>
      <c r="L952" s="104"/>
      <c r="M952" s="104"/>
      <c r="N952" s="104"/>
      <c r="O952" s="104"/>
      <c r="P952" s="104"/>
      <c r="R952" s="104"/>
    </row>
    <row r="953" spans="1:18" ht="12.75" customHeight="1">
      <c r="A953" s="104"/>
      <c r="B953" s="104"/>
      <c r="C953" s="104"/>
      <c r="D953" s="104"/>
      <c r="E953" s="104"/>
      <c r="F953" s="104"/>
      <c r="G953" s="104"/>
      <c r="H953" s="104"/>
      <c r="I953" s="104"/>
      <c r="J953" s="104"/>
      <c r="K953" s="104"/>
      <c r="L953" s="104"/>
      <c r="M953" s="104"/>
      <c r="N953" s="104"/>
      <c r="O953" s="104"/>
      <c r="P953" s="104"/>
      <c r="R953" s="104"/>
    </row>
    <row r="954" spans="1:18" ht="12.75" customHeight="1">
      <c r="A954" s="104"/>
      <c r="B954" s="104"/>
      <c r="C954" s="104"/>
      <c r="D954" s="104"/>
      <c r="E954" s="104"/>
      <c r="F954" s="104"/>
      <c r="G954" s="104"/>
      <c r="H954" s="104"/>
      <c r="I954" s="104"/>
      <c r="J954" s="104"/>
      <c r="K954" s="104"/>
      <c r="L954" s="104"/>
      <c r="M954" s="104"/>
      <c r="N954" s="104"/>
      <c r="O954" s="104"/>
      <c r="P954" s="104"/>
      <c r="R954" s="104"/>
    </row>
    <row r="955" spans="1:18" ht="12.75" customHeight="1">
      <c r="A955" s="104"/>
      <c r="B955" s="104"/>
      <c r="C955" s="104"/>
      <c r="D955" s="104"/>
      <c r="E955" s="104"/>
      <c r="F955" s="104"/>
      <c r="G955" s="104"/>
      <c r="H955" s="104"/>
      <c r="I955" s="104"/>
      <c r="J955" s="104"/>
      <c r="K955" s="104"/>
      <c r="L955" s="104"/>
      <c r="M955" s="104"/>
      <c r="N955" s="104"/>
      <c r="O955" s="104"/>
      <c r="P955" s="104"/>
      <c r="R955" s="104"/>
    </row>
    <row r="956" spans="1:18" ht="12.75" customHeight="1">
      <c r="A956" s="104"/>
      <c r="B956" s="104"/>
      <c r="C956" s="104"/>
      <c r="D956" s="104"/>
      <c r="E956" s="104"/>
      <c r="F956" s="104"/>
      <c r="G956" s="104"/>
      <c r="H956" s="104"/>
      <c r="I956" s="104"/>
      <c r="J956" s="104"/>
      <c r="K956" s="104"/>
      <c r="L956" s="104"/>
      <c r="M956" s="104"/>
      <c r="N956" s="104"/>
      <c r="O956" s="104"/>
      <c r="P956" s="104"/>
      <c r="R956" s="104"/>
    </row>
    <row r="957" spans="1:18" ht="12.75" customHeight="1">
      <c r="A957" s="104"/>
      <c r="B957" s="104"/>
      <c r="C957" s="104"/>
      <c r="D957" s="104"/>
      <c r="E957" s="104"/>
      <c r="F957" s="104"/>
      <c r="G957" s="104"/>
      <c r="H957" s="104"/>
      <c r="I957" s="104"/>
      <c r="J957" s="104"/>
      <c r="K957" s="104"/>
      <c r="L957" s="104"/>
      <c r="M957" s="104"/>
      <c r="N957" s="104"/>
      <c r="O957" s="104"/>
      <c r="P957" s="104"/>
      <c r="R957" s="104"/>
    </row>
    <row r="958" spans="1:18" ht="12.75" customHeight="1">
      <c r="A958" s="104"/>
      <c r="B958" s="104"/>
      <c r="C958" s="104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O958" s="104"/>
      <c r="P958" s="104"/>
      <c r="R958" s="104"/>
    </row>
    <row r="959" spans="1:18" ht="12.75" customHeight="1">
      <c r="A959" s="104"/>
      <c r="B959" s="104"/>
      <c r="C959" s="104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R959" s="104"/>
    </row>
    <row r="960" spans="1:18" ht="12.75" customHeight="1">
      <c r="A960" s="104"/>
      <c r="B960" s="104"/>
      <c r="C960" s="104"/>
      <c r="D960" s="104"/>
      <c r="E960" s="104"/>
      <c r="F960" s="104"/>
      <c r="G960" s="104"/>
      <c r="H960" s="104"/>
      <c r="I960" s="104"/>
      <c r="J960" s="104"/>
      <c r="K960" s="104"/>
      <c r="L960" s="104"/>
      <c r="M960" s="104"/>
      <c r="N960" s="104"/>
      <c r="O960" s="104"/>
      <c r="P960" s="104"/>
      <c r="R960" s="104"/>
    </row>
    <row r="961" spans="1:18" ht="12.75" customHeight="1">
      <c r="A961" s="104"/>
      <c r="B961" s="104"/>
      <c r="C961" s="104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  <c r="N961" s="104"/>
      <c r="O961" s="104"/>
      <c r="P961" s="104"/>
      <c r="R961" s="104"/>
    </row>
    <row r="962" spans="1:18" ht="12.75" customHeight="1">
      <c r="A962" s="104"/>
      <c r="B962" s="104"/>
      <c r="C962" s="104"/>
      <c r="D962" s="104"/>
      <c r="E962" s="104"/>
      <c r="F962" s="104"/>
      <c r="G962" s="104"/>
      <c r="H962" s="104"/>
      <c r="I962" s="104"/>
      <c r="J962" s="104"/>
      <c r="K962" s="104"/>
      <c r="L962" s="104"/>
      <c r="M962" s="104"/>
      <c r="N962" s="104"/>
      <c r="O962" s="104"/>
      <c r="P962" s="104"/>
      <c r="R962" s="104"/>
    </row>
    <row r="963" spans="1:18" ht="12.75" customHeight="1">
      <c r="A963" s="104"/>
      <c r="B963" s="104"/>
      <c r="C963" s="104"/>
      <c r="D963" s="104"/>
      <c r="E963" s="104"/>
      <c r="F963" s="104"/>
      <c r="G963" s="104"/>
      <c r="H963" s="104"/>
      <c r="I963" s="104"/>
      <c r="J963" s="104"/>
      <c r="K963" s="104"/>
      <c r="L963" s="104"/>
      <c r="M963" s="104"/>
      <c r="N963" s="104"/>
      <c r="O963" s="104"/>
      <c r="P963" s="104"/>
      <c r="R963" s="104"/>
    </row>
    <row r="964" spans="1:18" ht="12.75" customHeight="1">
      <c r="A964" s="104"/>
      <c r="B964" s="104"/>
      <c r="C964" s="104"/>
      <c r="D964" s="104"/>
      <c r="E964" s="104"/>
      <c r="F964" s="104"/>
      <c r="G964" s="104"/>
      <c r="H964" s="104"/>
      <c r="I964" s="104"/>
      <c r="J964" s="104"/>
      <c r="K964" s="104"/>
      <c r="L964" s="104"/>
      <c r="M964" s="104"/>
      <c r="N964" s="104"/>
      <c r="O964" s="104"/>
      <c r="P964" s="104"/>
      <c r="R964" s="104"/>
    </row>
    <row r="965" spans="1:18" ht="12.75" customHeight="1">
      <c r="A965" s="104"/>
      <c r="B965" s="104"/>
      <c r="C965" s="104"/>
      <c r="D965" s="104"/>
      <c r="E965" s="104"/>
      <c r="F965" s="104"/>
      <c r="G965" s="104"/>
      <c r="H965" s="104"/>
      <c r="I965" s="104"/>
      <c r="J965" s="104"/>
      <c r="K965" s="104"/>
      <c r="L965" s="104"/>
      <c r="M965" s="104"/>
      <c r="N965" s="104"/>
      <c r="O965" s="104"/>
      <c r="P965" s="104"/>
      <c r="R965" s="104"/>
    </row>
    <row r="966" spans="1:18" ht="12.75" customHeight="1">
      <c r="A966" s="104"/>
      <c r="B966" s="104"/>
      <c r="C966" s="104"/>
      <c r="D966" s="104"/>
      <c r="E966" s="104"/>
      <c r="F966" s="104"/>
      <c r="G966" s="104"/>
      <c r="H966" s="104"/>
      <c r="I966" s="104"/>
      <c r="J966" s="104"/>
      <c r="K966" s="104"/>
      <c r="L966" s="104"/>
      <c r="M966" s="104"/>
      <c r="N966" s="104"/>
      <c r="O966" s="104"/>
      <c r="P966" s="104"/>
      <c r="R966" s="104"/>
    </row>
    <row r="967" spans="1:18" ht="12.75" customHeight="1">
      <c r="A967" s="104"/>
      <c r="B967" s="104"/>
      <c r="C967" s="104"/>
      <c r="D967" s="104"/>
      <c r="E967" s="104"/>
      <c r="F967" s="104"/>
      <c r="G967" s="104"/>
      <c r="H967" s="104"/>
      <c r="I967" s="104"/>
      <c r="J967" s="104"/>
      <c r="K967" s="104"/>
      <c r="L967" s="104"/>
      <c r="M967" s="104"/>
      <c r="N967" s="104"/>
      <c r="O967" s="104"/>
      <c r="P967" s="104"/>
      <c r="R967" s="104"/>
    </row>
    <row r="968" spans="1:18" ht="12.75" customHeight="1">
      <c r="A968" s="104"/>
      <c r="B968" s="104"/>
      <c r="C968" s="104"/>
      <c r="D968" s="104"/>
      <c r="E968" s="104"/>
      <c r="F968" s="104"/>
      <c r="G968" s="104"/>
      <c r="H968" s="104"/>
      <c r="I968" s="104"/>
      <c r="J968" s="104"/>
      <c r="K968" s="104"/>
      <c r="L968" s="104"/>
      <c r="M968" s="104"/>
      <c r="N968" s="104"/>
      <c r="O968" s="104"/>
      <c r="P968" s="104"/>
      <c r="R968" s="104"/>
    </row>
    <row r="969" spans="1:18" ht="12.75" customHeight="1">
      <c r="A969" s="104"/>
      <c r="B969" s="104"/>
      <c r="C969" s="104"/>
      <c r="D969" s="104"/>
      <c r="E969" s="104"/>
      <c r="F969" s="104"/>
      <c r="G969" s="104"/>
      <c r="H969" s="104"/>
      <c r="I969" s="104"/>
      <c r="J969" s="104"/>
      <c r="K969" s="104"/>
      <c r="L969" s="104"/>
      <c r="M969" s="104"/>
      <c r="N969" s="104"/>
      <c r="O969" s="104"/>
      <c r="P969" s="104"/>
      <c r="R969" s="104"/>
    </row>
    <row r="970" spans="1:18" ht="12.75" customHeight="1">
      <c r="A970" s="104"/>
      <c r="B970" s="104"/>
      <c r="C970" s="104"/>
      <c r="D970" s="104"/>
      <c r="E970" s="104"/>
      <c r="F970" s="104"/>
      <c r="G970" s="104"/>
      <c r="H970" s="104"/>
      <c r="I970" s="104"/>
      <c r="J970" s="104"/>
      <c r="K970" s="104"/>
      <c r="L970" s="104"/>
      <c r="M970" s="104"/>
      <c r="N970" s="104"/>
      <c r="O970" s="104"/>
      <c r="P970" s="104"/>
      <c r="R970" s="104"/>
    </row>
    <row r="971" spans="1:18" ht="12.75" customHeight="1">
      <c r="A971" s="104"/>
      <c r="B971" s="104"/>
      <c r="C971" s="104"/>
      <c r="D971" s="104"/>
      <c r="E971" s="104"/>
      <c r="F971" s="104"/>
      <c r="G971" s="104"/>
      <c r="H971" s="104"/>
      <c r="I971" s="104"/>
      <c r="J971" s="104"/>
      <c r="K971" s="104"/>
      <c r="L971" s="104"/>
      <c r="M971" s="104"/>
      <c r="N971" s="104"/>
      <c r="O971" s="104"/>
      <c r="P971" s="104"/>
      <c r="R971" s="104"/>
    </row>
    <row r="972" spans="1:18" ht="12.75" customHeight="1">
      <c r="A972" s="104"/>
      <c r="B972" s="104"/>
      <c r="C972" s="104"/>
      <c r="D972" s="104"/>
      <c r="E972" s="104"/>
      <c r="F972" s="104"/>
      <c r="G972" s="104"/>
      <c r="H972" s="104"/>
      <c r="I972" s="104"/>
      <c r="J972" s="104"/>
      <c r="K972" s="104"/>
      <c r="L972" s="104"/>
      <c r="M972" s="104"/>
      <c r="N972" s="104"/>
      <c r="O972" s="104"/>
      <c r="P972" s="104"/>
      <c r="R972" s="104"/>
    </row>
    <row r="973" spans="1:18" ht="12.75" customHeight="1">
      <c r="A973" s="104"/>
      <c r="B973" s="104"/>
      <c r="C973" s="104"/>
      <c r="D973" s="104"/>
      <c r="E973" s="104"/>
      <c r="F973" s="104"/>
      <c r="G973" s="104"/>
      <c r="H973" s="104"/>
      <c r="I973" s="104"/>
      <c r="J973" s="104"/>
      <c r="K973" s="104"/>
      <c r="L973" s="104"/>
      <c r="M973" s="104"/>
      <c r="N973" s="104"/>
      <c r="O973" s="104"/>
      <c r="P973" s="104"/>
      <c r="R973" s="104"/>
    </row>
    <row r="974" spans="1:18" ht="12.75" customHeight="1">
      <c r="A974" s="104"/>
      <c r="B974" s="104"/>
      <c r="C974" s="104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  <c r="N974" s="104"/>
      <c r="O974" s="104"/>
      <c r="P974" s="104"/>
      <c r="R974" s="104"/>
    </row>
    <row r="975" spans="1:18" ht="12.75" customHeight="1">
      <c r="A975" s="104"/>
      <c r="B975" s="104"/>
      <c r="C975" s="104"/>
      <c r="D975" s="104"/>
      <c r="E975" s="104"/>
      <c r="F975" s="104"/>
      <c r="G975" s="104"/>
      <c r="H975" s="104"/>
      <c r="I975" s="104"/>
      <c r="J975" s="104"/>
      <c r="K975" s="104"/>
      <c r="L975" s="104"/>
      <c r="M975" s="104"/>
      <c r="N975" s="104"/>
      <c r="O975" s="104"/>
      <c r="P975" s="104"/>
      <c r="R975" s="104"/>
    </row>
    <row r="976" spans="1:18" ht="12.75" customHeight="1">
      <c r="A976" s="104"/>
      <c r="B976" s="104"/>
      <c r="C976" s="104"/>
      <c r="D976" s="104"/>
      <c r="E976" s="104"/>
      <c r="F976" s="104"/>
      <c r="G976" s="104"/>
      <c r="H976" s="104"/>
      <c r="I976" s="104"/>
      <c r="J976" s="104"/>
      <c r="K976" s="104"/>
      <c r="L976" s="104"/>
      <c r="M976" s="104"/>
      <c r="N976" s="104"/>
      <c r="O976" s="104"/>
      <c r="P976" s="104"/>
      <c r="R976" s="104"/>
    </row>
    <row r="977" spans="1:18" ht="12.75" customHeight="1">
      <c r="A977" s="104"/>
      <c r="B977" s="104"/>
      <c r="C977" s="104"/>
      <c r="D977" s="104"/>
      <c r="E977" s="104"/>
      <c r="F977" s="104"/>
      <c r="G977" s="104"/>
      <c r="H977" s="104"/>
      <c r="I977" s="104"/>
      <c r="J977" s="104"/>
      <c r="K977" s="104"/>
      <c r="L977" s="104"/>
      <c r="M977" s="104"/>
      <c r="N977" s="104"/>
      <c r="O977" s="104"/>
      <c r="P977" s="104"/>
      <c r="R977" s="104"/>
    </row>
    <row r="978" spans="1:18" ht="12.75" customHeight="1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R978" s="104"/>
    </row>
    <row r="979" spans="1:18" ht="12.75" customHeight="1">
      <c r="A979" s="104"/>
      <c r="B979" s="104"/>
      <c r="C979" s="104"/>
      <c r="D979" s="104"/>
      <c r="E979" s="104"/>
      <c r="F979" s="104"/>
      <c r="G979" s="104"/>
      <c r="H979" s="104"/>
      <c r="I979" s="104"/>
      <c r="J979" s="104"/>
      <c r="K979" s="104"/>
      <c r="L979" s="104"/>
      <c r="M979" s="104"/>
      <c r="N979" s="104"/>
      <c r="O979" s="104"/>
      <c r="P979" s="104"/>
      <c r="R979" s="104"/>
    </row>
    <row r="980" spans="1:18" ht="12.75" customHeight="1">
      <c r="A980" s="104"/>
      <c r="B980" s="104"/>
      <c r="C980" s="104"/>
      <c r="D980" s="104"/>
      <c r="E980" s="104"/>
      <c r="F980" s="104"/>
      <c r="G980" s="104"/>
      <c r="H980" s="104"/>
      <c r="I980" s="104"/>
      <c r="J980" s="104"/>
      <c r="K980" s="104"/>
      <c r="L980" s="104"/>
      <c r="M980" s="104"/>
      <c r="N980" s="104"/>
      <c r="O980" s="104"/>
      <c r="P980" s="104"/>
      <c r="R980" s="104"/>
    </row>
    <row r="981" spans="1:18" ht="12.75" customHeight="1">
      <c r="A981" s="104"/>
      <c r="B981" s="104"/>
      <c r="C981" s="104"/>
      <c r="D981" s="104"/>
      <c r="E981" s="104"/>
      <c r="F981" s="104"/>
      <c r="G981" s="104"/>
      <c r="H981" s="104"/>
      <c r="I981" s="104"/>
      <c r="J981" s="104"/>
      <c r="K981" s="104"/>
      <c r="L981" s="104"/>
      <c r="M981" s="104"/>
      <c r="N981" s="104"/>
      <c r="O981" s="104"/>
      <c r="P981" s="104"/>
      <c r="R981" s="104"/>
    </row>
    <row r="982" spans="1:18" ht="12.75" customHeight="1">
      <c r="A982" s="104"/>
      <c r="B982" s="104"/>
      <c r="C982" s="104"/>
      <c r="D982" s="104"/>
      <c r="E982" s="104"/>
      <c r="F982" s="104"/>
      <c r="G982" s="104"/>
      <c r="H982" s="104"/>
      <c r="I982" s="104"/>
      <c r="J982" s="104"/>
      <c r="K982" s="104"/>
      <c r="L982" s="104"/>
      <c r="M982" s="104"/>
      <c r="N982" s="104"/>
      <c r="O982" s="104"/>
      <c r="P982" s="104"/>
      <c r="R982" s="104"/>
    </row>
    <row r="983" spans="1:18" ht="12.75" customHeight="1">
      <c r="A983" s="104"/>
      <c r="B983" s="104"/>
      <c r="C983" s="104"/>
      <c r="D983" s="104"/>
      <c r="E983" s="104"/>
      <c r="F983" s="104"/>
      <c r="G983" s="104"/>
      <c r="H983" s="104"/>
      <c r="I983" s="104"/>
      <c r="J983" s="104"/>
      <c r="K983" s="104"/>
      <c r="L983" s="104"/>
      <c r="M983" s="104"/>
      <c r="N983" s="104"/>
      <c r="O983" s="104"/>
      <c r="P983" s="104"/>
      <c r="R983" s="104"/>
    </row>
    <row r="984" spans="1:18" ht="12.75" customHeight="1">
      <c r="A984" s="104"/>
      <c r="B984" s="104"/>
      <c r="C984" s="104"/>
      <c r="D984" s="104"/>
      <c r="E984" s="104"/>
      <c r="F984" s="104"/>
      <c r="G984" s="104"/>
      <c r="H984" s="104"/>
      <c r="I984" s="104"/>
      <c r="J984" s="104"/>
      <c r="K984" s="104"/>
      <c r="L984" s="104"/>
      <c r="M984" s="104"/>
      <c r="N984" s="104"/>
      <c r="O984" s="104"/>
      <c r="P984" s="104"/>
      <c r="R984" s="104"/>
    </row>
    <row r="985" spans="1:18" ht="12.75" customHeight="1">
      <c r="A985" s="104"/>
      <c r="B985" s="104"/>
      <c r="C985" s="104"/>
      <c r="D985" s="104"/>
      <c r="E985" s="104"/>
      <c r="F985" s="104"/>
      <c r="G985" s="104"/>
      <c r="H985" s="104"/>
      <c r="I985" s="104"/>
      <c r="J985" s="104"/>
      <c r="K985" s="104"/>
      <c r="L985" s="104"/>
      <c r="M985" s="104"/>
      <c r="N985" s="104"/>
      <c r="O985" s="104"/>
      <c r="P985" s="104"/>
      <c r="R985" s="104"/>
    </row>
    <row r="986" spans="1:18" ht="12.75" customHeight="1">
      <c r="A986" s="104"/>
      <c r="B986" s="104"/>
      <c r="C986" s="104"/>
      <c r="D986" s="104"/>
      <c r="E986" s="104"/>
      <c r="F986" s="104"/>
      <c r="G986" s="104"/>
      <c r="H986" s="104"/>
      <c r="I986" s="104"/>
      <c r="J986" s="104"/>
      <c r="K986" s="104"/>
      <c r="L986" s="104"/>
      <c r="M986" s="104"/>
      <c r="N986" s="104"/>
      <c r="O986" s="104"/>
      <c r="P986" s="104"/>
      <c r="R986" s="104"/>
    </row>
    <row r="987" spans="1:18" ht="12.75" customHeight="1">
      <c r="A987" s="104"/>
      <c r="B987" s="104"/>
      <c r="C987" s="104"/>
      <c r="D987" s="104"/>
      <c r="E987" s="104"/>
      <c r="F987" s="104"/>
      <c r="G987" s="104"/>
      <c r="H987" s="104"/>
      <c r="I987" s="104"/>
      <c r="J987" s="104"/>
      <c r="K987" s="104"/>
      <c r="L987" s="104"/>
      <c r="M987" s="104"/>
      <c r="N987" s="104"/>
      <c r="O987" s="104"/>
      <c r="P987" s="104"/>
      <c r="R987" s="104"/>
    </row>
    <row r="988" spans="1:18" ht="12.75" customHeight="1">
      <c r="A988" s="104"/>
      <c r="B988" s="104"/>
      <c r="C988" s="104"/>
      <c r="D988" s="104"/>
      <c r="E988" s="104"/>
      <c r="F988" s="104"/>
      <c r="G988" s="104"/>
      <c r="H988" s="104"/>
      <c r="I988" s="104"/>
      <c r="J988" s="104"/>
      <c r="K988" s="104"/>
      <c r="L988" s="104"/>
      <c r="M988" s="104"/>
      <c r="N988" s="104"/>
      <c r="O988" s="104"/>
      <c r="P988" s="104"/>
      <c r="R988" s="104"/>
    </row>
    <row r="989" spans="1:18" ht="12.75" customHeight="1">
      <c r="A989" s="104"/>
      <c r="B989" s="104"/>
      <c r="C989" s="104"/>
      <c r="D989" s="104"/>
      <c r="E989" s="104"/>
      <c r="F989" s="104"/>
      <c r="G989" s="104"/>
      <c r="H989" s="104"/>
      <c r="I989" s="104"/>
      <c r="J989" s="104"/>
      <c r="K989" s="104"/>
      <c r="L989" s="104"/>
      <c r="M989" s="104"/>
      <c r="N989" s="104"/>
      <c r="O989" s="104"/>
      <c r="P989" s="104"/>
      <c r="R989" s="104"/>
    </row>
    <row r="990" spans="1:18" ht="12.75" customHeight="1">
      <c r="A990" s="104"/>
      <c r="B990" s="104"/>
      <c r="C990" s="104"/>
      <c r="D990" s="104"/>
      <c r="E990" s="104"/>
      <c r="F990" s="104"/>
      <c r="G990" s="104"/>
      <c r="H990" s="104"/>
      <c r="I990" s="104"/>
      <c r="J990" s="104"/>
      <c r="K990" s="104"/>
      <c r="L990" s="104"/>
      <c r="M990" s="104"/>
      <c r="N990" s="104"/>
      <c r="O990" s="104"/>
      <c r="P990" s="104"/>
      <c r="R990" s="104"/>
    </row>
    <row r="991" spans="1:18" ht="12.75" customHeight="1">
      <c r="A991" s="104"/>
      <c r="B991" s="104"/>
      <c r="C991" s="104"/>
      <c r="D991" s="104"/>
      <c r="E991" s="104"/>
      <c r="F991" s="104"/>
      <c r="G991" s="104"/>
      <c r="H991" s="104"/>
      <c r="I991" s="104"/>
      <c r="J991" s="104"/>
      <c r="K991" s="104"/>
      <c r="L991" s="104"/>
      <c r="M991" s="104"/>
      <c r="N991" s="104"/>
      <c r="O991" s="104"/>
      <c r="P991" s="104"/>
      <c r="R991" s="104"/>
    </row>
    <row r="992" spans="1:18" ht="12.75" customHeight="1">
      <c r="A992" s="104"/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104"/>
      <c r="N992" s="104"/>
      <c r="O992" s="104"/>
      <c r="P992" s="104"/>
      <c r="R992" s="104"/>
    </row>
    <row r="993" spans="1:18" ht="12.75" customHeight="1">
      <c r="A993" s="104"/>
      <c r="B993" s="104"/>
      <c r="C993" s="104"/>
      <c r="D993" s="104"/>
      <c r="E993" s="104"/>
      <c r="F993" s="104"/>
      <c r="G993" s="104"/>
      <c r="H993" s="104"/>
      <c r="I993" s="104"/>
      <c r="J993" s="104"/>
      <c r="K993" s="104"/>
      <c r="L993" s="104"/>
      <c r="M993" s="104"/>
      <c r="N993" s="104"/>
      <c r="O993" s="104"/>
      <c r="P993" s="104"/>
      <c r="R993" s="104"/>
    </row>
    <row r="994" spans="1:18" ht="12.75" customHeight="1">
      <c r="A994" s="104"/>
      <c r="B994" s="104"/>
      <c r="C994" s="104"/>
      <c r="D994" s="104"/>
      <c r="E994" s="104"/>
      <c r="F994" s="104"/>
      <c r="G994" s="104"/>
      <c r="H994" s="104"/>
      <c r="I994" s="104"/>
      <c r="J994" s="104"/>
      <c r="K994" s="104"/>
      <c r="L994" s="104"/>
      <c r="M994" s="104"/>
      <c r="N994" s="104"/>
      <c r="O994" s="104"/>
      <c r="P994" s="104"/>
      <c r="R994" s="104"/>
    </row>
    <row r="995" spans="1:18" ht="12.75" customHeight="1">
      <c r="A995" s="104"/>
      <c r="B995" s="104"/>
      <c r="C995" s="104"/>
      <c r="D995" s="104"/>
      <c r="E995" s="104"/>
      <c r="F995" s="104"/>
      <c r="G995" s="104"/>
      <c r="H995" s="104"/>
      <c r="I995" s="104"/>
      <c r="J995" s="104"/>
      <c r="K995" s="104"/>
      <c r="L995" s="104"/>
      <c r="M995" s="104"/>
      <c r="N995" s="104"/>
      <c r="O995" s="104"/>
      <c r="P995" s="104"/>
      <c r="R995" s="104"/>
    </row>
    <row r="996" spans="1:18" ht="12.75" customHeight="1">
      <c r="A996" s="104"/>
      <c r="B996" s="104"/>
      <c r="C996" s="104"/>
      <c r="D996" s="104"/>
      <c r="E996" s="104"/>
      <c r="F996" s="104"/>
      <c r="G996" s="104"/>
      <c r="H996" s="104"/>
      <c r="I996" s="104"/>
      <c r="J996" s="104"/>
      <c r="K996" s="104"/>
      <c r="L996" s="104"/>
      <c r="M996" s="104"/>
      <c r="N996" s="104"/>
      <c r="O996" s="104"/>
      <c r="P996" s="104"/>
      <c r="R996" s="104"/>
    </row>
    <row r="997" spans="1:18" ht="12.75" customHeight="1">
      <c r="A997" s="104"/>
      <c r="B997" s="104"/>
      <c r="C997" s="104"/>
      <c r="D997" s="104"/>
      <c r="E997" s="104"/>
      <c r="F997" s="104"/>
      <c r="G997" s="104"/>
      <c r="H997" s="104"/>
      <c r="I997" s="104"/>
      <c r="J997" s="104"/>
      <c r="K997" s="104"/>
      <c r="L997" s="104"/>
      <c r="M997" s="104"/>
      <c r="N997" s="104"/>
      <c r="O997" s="104"/>
      <c r="P997" s="104"/>
      <c r="R997" s="104"/>
    </row>
    <row r="998" spans="1:18" ht="12.75" customHeight="1">
      <c r="A998" s="104"/>
      <c r="B998" s="104"/>
      <c r="C998" s="104"/>
      <c r="D998" s="104"/>
      <c r="E998" s="104"/>
      <c r="F998" s="104"/>
      <c r="G998" s="104"/>
      <c r="H998" s="104"/>
      <c r="I998" s="104"/>
      <c r="J998" s="104"/>
      <c r="K998" s="104"/>
      <c r="L998" s="104"/>
      <c r="M998" s="104"/>
      <c r="N998" s="104"/>
      <c r="O998" s="104"/>
      <c r="P998" s="104"/>
      <c r="R998" s="104"/>
    </row>
    <row r="999" spans="1:18" ht="12.75" customHeight="1">
      <c r="A999" s="104"/>
      <c r="B999" s="104"/>
      <c r="C999" s="104"/>
      <c r="D999" s="104"/>
      <c r="E999" s="104"/>
      <c r="F999" s="104"/>
      <c r="G999" s="104"/>
      <c r="H999" s="104"/>
      <c r="I999" s="104"/>
      <c r="J999" s="104"/>
      <c r="K999" s="104"/>
      <c r="L999" s="104"/>
      <c r="M999" s="104"/>
      <c r="N999" s="104"/>
      <c r="O999" s="104"/>
      <c r="P999" s="104"/>
      <c r="R999" s="104"/>
    </row>
    <row r="1000" spans="1:18" ht="12.75" customHeight="1">
      <c r="A1000" s="104"/>
      <c r="B1000" s="104"/>
      <c r="C1000" s="104"/>
      <c r="D1000" s="104"/>
      <c r="E1000" s="104"/>
      <c r="F1000" s="104"/>
      <c r="G1000" s="104"/>
      <c r="H1000" s="104"/>
      <c r="I1000" s="104"/>
      <c r="J1000" s="104"/>
      <c r="K1000" s="104"/>
      <c r="L1000" s="104"/>
      <c r="M1000" s="104"/>
      <c r="N1000" s="104"/>
      <c r="O1000" s="104"/>
      <c r="P1000" s="104"/>
      <c r="R1000" s="104"/>
    </row>
  </sheetData>
  <mergeCells count="43">
    <mergeCell ref="I6:J6"/>
    <mergeCell ref="C6:D6"/>
    <mergeCell ref="G6:H6"/>
    <mergeCell ref="E6:F6"/>
    <mergeCell ref="K6:L6"/>
    <mergeCell ref="Q22:Q24"/>
    <mergeCell ref="S19:S21"/>
    <mergeCell ref="T19:T21"/>
    <mergeCell ref="O6:P6"/>
    <mergeCell ref="M6:N6"/>
    <mergeCell ref="Q19:Q21"/>
    <mergeCell ref="R13:R15"/>
    <mergeCell ref="R10:R12"/>
    <mergeCell ref="R7:R9"/>
    <mergeCell ref="Q16:Q18"/>
    <mergeCell ref="R16:R18"/>
    <mergeCell ref="Q10:Q12"/>
    <mergeCell ref="Q7:Q9"/>
    <mergeCell ref="Q13:Q15"/>
    <mergeCell ref="T7:T9"/>
    <mergeCell ref="S7:S9"/>
    <mergeCell ref="R19:R21"/>
    <mergeCell ref="R22:R24"/>
    <mergeCell ref="S22:S24"/>
    <mergeCell ref="T22:T24"/>
    <mergeCell ref="S16:S18"/>
    <mergeCell ref="T16:T18"/>
    <mergeCell ref="T13:T15"/>
    <mergeCell ref="T10:T12"/>
    <mergeCell ref="S13:S15"/>
    <mergeCell ref="S10:S12"/>
    <mergeCell ref="B22:B24"/>
    <mergeCell ref="A22:A24"/>
    <mergeCell ref="B7:B9"/>
    <mergeCell ref="A7:A9"/>
    <mergeCell ref="A10:A12"/>
    <mergeCell ref="B10:B12"/>
    <mergeCell ref="A13:A15"/>
    <mergeCell ref="B13:B15"/>
    <mergeCell ref="B16:B18"/>
    <mergeCell ref="A16:A18"/>
    <mergeCell ref="A19:A21"/>
    <mergeCell ref="B19:B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4.5546875" customWidth="1"/>
    <col min="2" max="2" width="30.44140625" customWidth="1"/>
    <col min="3" max="12" width="4.6640625" customWidth="1"/>
    <col min="13" max="14" width="7.33203125" customWidth="1"/>
    <col min="15" max="15" width="8" customWidth="1"/>
    <col min="16" max="17" width="9.33203125" customWidth="1"/>
    <col min="18" max="26" width="8" customWidth="1"/>
  </cols>
  <sheetData>
    <row r="1" spans="1:26" ht="18" customHeight="1">
      <c r="A1" s="1" t="str">
        <f>Ajakava!A1</f>
        <v>2017 EESTI MEISTRIVÕISTLUSED KÄSIPALLIS</v>
      </c>
      <c r="B1" s="1"/>
      <c r="C1" s="2"/>
      <c r="D1" s="2"/>
      <c r="E1" s="2"/>
      <c r="F1" s="2"/>
      <c r="G1" s="2"/>
      <c r="H1" s="2"/>
      <c r="I1" s="3"/>
      <c r="J1" s="3"/>
      <c r="K1" s="5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1" t="str">
        <f>Ajakava!A2</f>
        <v>NOORMEHED D KLASS</v>
      </c>
      <c r="B2" s="1"/>
      <c r="C2" s="9" t="str">
        <f>Ajakava!A3</f>
        <v>sündinud 2004 ja hiljem</v>
      </c>
      <c r="D2" s="9"/>
      <c r="E2" s="1"/>
      <c r="F2" s="1"/>
      <c r="G2" s="3"/>
      <c r="H2" s="3"/>
      <c r="I2" s="3"/>
      <c r="J2" s="3"/>
      <c r="K2" s="3"/>
      <c r="L2" s="3"/>
      <c r="M2" s="17" t="s">
        <v>8</v>
      </c>
      <c r="N2" s="18" t="s">
        <v>9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1" t="s">
        <v>74</v>
      </c>
      <c r="B3" s="1"/>
      <c r="C3" s="9"/>
      <c r="D3" s="9"/>
      <c r="E3" s="1"/>
      <c r="F3" s="1"/>
      <c r="G3" s="1"/>
      <c r="H3" s="1"/>
      <c r="I3" s="18"/>
      <c r="J3" s="18"/>
      <c r="K3" s="3"/>
      <c r="L3" s="3"/>
      <c r="M3" s="17" t="s">
        <v>12</v>
      </c>
      <c r="N3" s="18" t="s">
        <v>13</v>
      </c>
      <c r="O3" s="3"/>
      <c r="P3" s="3"/>
      <c r="Q3" s="3"/>
      <c r="R3" s="3"/>
      <c r="S3" s="3"/>
      <c r="T3" s="20"/>
      <c r="U3" s="3"/>
      <c r="V3" s="3"/>
      <c r="W3" s="3"/>
      <c r="X3" s="3"/>
      <c r="Y3" s="3"/>
      <c r="Z3" s="3"/>
    </row>
    <row r="4" spans="1:26" ht="18" customHeight="1">
      <c r="A4" s="1"/>
      <c r="B4" s="1"/>
      <c r="C4" s="9"/>
      <c r="D4" s="9"/>
      <c r="E4" s="1"/>
      <c r="F4" s="1"/>
      <c r="G4" s="1"/>
      <c r="H4" s="1"/>
      <c r="I4" s="18"/>
      <c r="J4" s="18"/>
      <c r="K4" s="3"/>
      <c r="L4" s="3"/>
      <c r="M4" s="17" t="s">
        <v>3</v>
      </c>
      <c r="N4" s="18" t="s">
        <v>4</v>
      </c>
      <c r="O4" s="3"/>
      <c r="P4" s="3"/>
      <c r="Q4" s="3"/>
      <c r="R4" s="3"/>
      <c r="S4" s="3"/>
      <c r="T4" s="20"/>
      <c r="U4" s="3"/>
      <c r="V4" s="3"/>
      <c r="W4" s="3"/>
      <c r="X4" s="3"/>
      <c r="Y4" s="3"/>
      <c r="Z4" s="3"/>
    </row>
    <row r="5" spans="1:26" ht="15" customHeight="1">
      <c r="A5" s="5"/>
      <c r="B5" s="3"/>
      <c r="C5" s="3"/>
      <c r="D5" s="3"/>
      <c r="E5" s="3"/>
      <c r="F5" s="3"/>
      <c r="G5" s="22"/>
      <c r="H5" s="22"/>
      <c r="I5" s="5"/>
      <c r="J5" s="5"/>
      <c r="K5" s="5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>
      <c r="A6" s="23"/>
      <c r="B6" s="25" t="s">
        <v>17</v>
      </c>
      <c r="C6" s="142">
        <v>1</v>
      </c>
      <c r="D6" s="143"/>
      <c r="E6" s="142">
        <v>2</v>
      </c>
      <c r="F6" s="143"/>
      <c r="G6" s="142">
        <v>3</v>
      </c>
      <c r="H6" s="143"/>
      <c r="I6" s="142">
        <v>4</v>
      </c>
      <c r="J6" s="143"/>
      <c r="K6" s="142">
        <v>5</v>
      </c>
      <c r="L6" s="143"/>
      <c r="M6" s="142" t="s">
        <v>19</v>
      </c>
      <c r="N6" s="143"/>
      <c r="O6" s="28" t="s">
        <v>21</v>
      </c>
      <c r="P6" s="41" t="s">
        <v>24</v>
      </c>
      <c r="Q6" s="43" t="s">
        <v>28</v>
      </c>
      <c r="R6" s="33" t="s">
        <v>22</v>
      </c>
    </row>
    <row r="7" spans="1:26" ht="15.75" customHeight="1">
      <c r="A7" s="149">
        <v>1</v>
      </c>
      <c r="B7" s="150" t="s">
        <v>51</v>
      </c>
      <c r="C7" s="154"/>
      <c r="D7" s="128"/>
      <c r="E7" s="47">
        <v>2</v>
      </c>
      <c r="F7" s="49">
        <v>0</v>
      </c>
      <c r="G7" s="47">
        <v>2</v>
      </c>
      <c r="H7" s="49">
        <v>2</v>
      </c>
      <c r="I7" s="47">
        <v>2</v>
      </c>
      <c r="J7" s="49">
        <v>2</v>
      </c>
      <c r="K7" s="47">
        <v>2</v>
      </c>
      <c r="L7" s="49">
        <v>2</v>
      </c>
      <c r="M7" s="50"/>
      <c r="N7" s="52"/>
      <c r="O7" s="141">
        <f>SUM(C7:L7)</f>
        <v>14</v>
      </c>
      <c r="P7" s="153">
        <v>6</v>
      </c>
      <c r="Q7" s="141">
        <f>O7+P7</f>
        <v>20</v>
      </c>
      <c r="R7" s="140">
        <v>7</v>
      </c>
    </row>
    <row r="8" spans="1:26" ht="15.75" customHeight="1">
      <c r="A8" s="147"/>
      <c r="B8" s="133"/>
      <c r="C8" s="128"/>
      <c r="D8" s="128"/>
      <c r="E8" s="59">
        <v>20</v>
      </c>
      <c r="F8" s="64">
        <v>20</v>
      </c>
      <c r="G8" s="59">
        <v>21</v>
      </c>
      <c r="H8" s="64">
        <v>29</v>
      </c>
      <c r="I8" s="59">
        <v>22</v>
      </c>
      <c r="J8" s="64">
        <v>21</v>
      </c>
      <c r="K8" s="59">
        <v>23</v>
      </c>
      <c r="L8" s="64">
        <v>26</v>
      </c>
      <c r="M8" s="65">
        <f>SUBTOTAL(9,C8:L8)</f>
        <v>182</v>
      </c>
      <c r="N8" s="68">
        <f>SUM(M8-N9)</f>
        <v>67</v>
      </c>
      <c r="O8" s="133"/>
      <c r="P8" s="133"/>
      <c r="Q8" s="133"/>
      <c r="R8" s="138"/>
    </row>
    <row r="9" spans="1:26" ht="16.5" customHeight="1">
      <c r="A9" s="148"/>
      <c r="B9" s="134"/>
      <c r="C9" s="128"/>
      <c r="D9" s="128"/>
      <c r="E9" s="74">
        <v>13</v>
      </c>
      <c r="F9" s="81">
        <v>23</v>
      </c>
      <c r="G9" s="74">
        <v>19</v>
      </c>
      <c r="H9" s="81">
        <v>14</v>
      </c>
      <c r="I9" s="74">
        <v>17</v>
      </c>
      <c r="J9" s="81">
        <v>11</v>
      </c>
      <c r="K9" s="74">
        <v>7</v>
      </c>
      <c r="L9" s="81">
        <v>11</v>
      </c>
      <c r="M9" s="80"/>
      <c r="N9" s="83">
        <f>SUBTOTAL(9,C9:L9)</f>
        <v>115</v>
      </c>
      <c r="O9" s="133"/>
      <c r="P9" s="133"/>
      <c r="Q9" s="133"/>
      <c r="R9" s="139"/>
    </row>
    <row r="10" spans="1:26" ht="15" customHeight="1">
      <c r="A10" s="146">
        <v>2</v>
      </c>
      <c r="B10" s="145" t="s">
        <v>59</v>
      </c>
      <c r="C10" s="47">
        <v>0</v>
      </c>
      <c r="D10" s="49">
        <v>2</v>
      </c>
      <c r="E10" s="154"/>
      <c r="F10" s="128"/>
      <c r="G10" s="47">
        <v>2</v>
      </c>
      <c r="H10" s="49">
        <v>2</v>
      </c>
      <c r="I10" s="47">
        <v>2</v>
      </c>
      <c r="J10" s="49">
        <v>2</v>
      </c>
      <c r="K10" s="47">
        <v>2</v>
      </c>
      <c r="L10" s="49">
        <v>2</v>
      </c>
      <c r="M10" s="50"/>
      <c r="N10" s="52"/>
      <c r="O10" s="135">
        <f>SUM(C10:L10)</f>
        <v>14</v>
      </c>
      <c r="P10" s="152">
        <v>6</v>
      </c>
      <c r="Q10" s="135">
        <f>O10+P10</f>
        <v>20</v>
      </c>
      <c r="R10" s="137">
        <v>8</v>
      </c>
    </row>
    <row r="11" spans="1:26" ht="15.75" customHeight="1">
      <c r="A11" s="147"/>
      <c r="B11" s="133"/>
      <c r="C11" s="59">
        <v>13</v>
      </c>
      <c r="D11" s="64">
        <v>23</v>
      </c>
      <c r="E11" s="128"/>
      <c r="F11" s="128"/>
      <c r="G11" s="59">
        <v>16</v>
      </c>
      <c r="H11" s="64">
        <v>23</v>
      </c>
      <c r="I11" s="59">
        <v>13</v>
      </c>
      <c r="J11" s="64">
        <v>18</v>
      </c>
      <c r="K11" s="59">
        <v>22</v>
      </c>
      <c r="L11" s="64">
        <v>19</v>
      </c>
      <c r="M11" s="65">
        <f>SUBTOTAL(9,C11:L11)</f>
        <v>147</v>
      </c>
      <c r="N11" s="68">
        <f>SUM(M11-N12)</f>
        <v>33</v>
      </c>
      <c r="O11" s="133"/>
      <c r="P11" s="133"/>
      <c r="Q11" s="133"/>
      <c r="R11" s="138"/>
    </row>
    <row r="12" spans="1:26" ht="16.5" customHeight="1">
      <c r="A12" s="148"/>
      <c r="B12" s="133"/>
      <c r="C12" s="74">
        <v>20</v>
      </c>
      <c r="D12" s="81">
        <v>20</v>
      </c>
      <c r="E12" s="128"/>
      <c r="F12" s="128"/>
      <c r="G12" s="74">
        <v>14</v>
      </c>
      <c r="H12" s="81">
        <v>19</v>
      </c>
      <c r="I12" s="74">
        <v>12</v>
      </c>
      <c r="J12" s="81">
        <v>14</v>
      </c>
      <c r="K12" s="74">
        <v>6</v>
      </c>
      <c r="L12" s="81">
        <v>9</v>
      </c>
      <c r="M12" s="80"/>
      <c r="N12" s="83">
        <f>SUBTOTAL(9,C12:L12)</f>
        <v>114</v>
      </c>
      <c r="O12" s="134"/>
      <c r="P12" s="134"/>
      <c r="Q12" s="134"/>
      <c r="R12" s="139"/>
    </row>
    <row r="13" spans="1:26" ht="15.75" customHeight="1">
      <c r="A13" s="146">
        <v>3</v>
      </c>
      <c r="B13" s="132" t="s">
        <v>72</v>
      </c>
      <c r="C13" s="47">
        <v>0</v>
      </c>
      <c r="D13" s="49">
        <v>0</v>
      </c>
      <c r="E13" s="47">
        <v>0</v>
      </c>
      <c r="F13" s="49">
        <v>0</v>
      </c>
      <c r="G13" s="45"/>
      <c r="H13" s="45"/>
      <c r="I13" s="47">
        <v>1</v>
      </c>
      <c r="J13" s="49">
        <v>2</v>
      </c>
      <c r="K13" s="47">
        <v>2</v>
      </c>
      <c r="L13" s="49">
        <v>2</v>
      </c>
      <c r="M13" s="50"/>
      <c r="N13" s="52"/>
      <c r="O13" s="135">
        <f>SUM(C13:L13)</f>
        <v>7</v>
      </c>
      <c r="P13" s="152">
        <v>6</v>
      </c>
      <c r="Q13" s="135">
        <f>O13+P13</f>
        <v>13</v>
      </c>
      <c r="R13" s="137">
        <v>9</v>
      </c>
    </row>
    <row r="14" spans="1:26" ht="15.75" customHeight="1">
      <c r="A14" s="147"/>
      <c r="B14" s="133"/>
      <c r="C14" s="59">
        <v>19</v>
      </c>
      <c r="D14" s="64">
        <v>14</v>
      </c>
      <c r="E14" s="59">
        <v>14</v>
      </c>
      <c r="F14" s="64">
        <v>19</v>
      </c>
      <c r="G14" s="45"/>
      <c r="H14" s="45"/>
      <c r="I14" s="59">
        <v>13</v>
      </c>
      <c r="J14" s="64">
        <v>22</v>
      </c>
      <c r="K14" s="59">
        <v>19</v>
      </c>
      <c r="L14" s="64">
        <v>24</v>
      </c>
      <c r="M14" s="65">
        <f>SUBTOTAL(9,C14:L14)</f>
        <v>144</v>
      </c>
      <c r="N14" s="68">
        <f>SUM(M14-N15)</f>
        <v>10</v>
      </c>
      <c r="O14" s="133"/>
      <c r="P14" s="133"/>
      <c r="Q14" s="133"/>
      <c r="R14" s="138"/>
    </row>
    <row r="15" spans="1:26" ht="16.5" customHeight="1">
      <c r="A15" s="148"/>
      <c r="B15" s="134"/>
      <c r="C15" s="74">
        <v>21</v>
      </c>
      <c r="D15" s="81">
        <v>29</v>
      </c>
      <c r="E15" s="74">
        <v>16</v>
      </c>
      <c r="F15" s="81">
        <v>23</v>
      </c>
      <c r="G15" s="45"/>
      <c r="H15" s="45"/>
      <c r="I15" s="74">
        <v>13</v>
      </c>
      <c r="J15" s="81">
        <v>7</v>
      </c>
      <c r="K15" s="74">
        <v>10</v>
      </c>
      <c r="L15" s="81">
        <v>15</v>
      </c>
      <c r="M15" s="80"/>
      <c r="N15" s="83">
        <f>SUBTOTAL(9,C15:L15)</f>
        <v>134</v>
      </c>
      <c r="O15" s="134"/>
      <c r="P15" s="134"/>
      <c r="Q15" s="134"/>
      <c r="R15" s="139"/>
    </row>
    <row r="16" spans="1:26" ht="16.5" customHeight="1">
      <c r="A16" s="146">
        <v>4</v>
      </c>
      <c r="B16" s="132" t="s">
        <v>68</v>
      </c>
      <c r="C16" s="47">
        <v>0</v>
      </c>
      <c r="D16" s="49">
        <v>0</v>
      </c>
      <c r="E16" s="47">
        <v>0</v>
      </c>
      <c r="F16" s="49">
        <v>0</v>
      </c>
      <c r="G16" s="47">
        <v>1</v>
      </c>
      <c r="H16" s="49">
        <v>0</v>
      </c>
      <c r="I16" s="45"/>
      <c r="J16" s="45"/>
      <c r="K16" s="47">
        <v>2</v>
      </c>
      <c r="L16" s="49">
        <v>2</v>
      </c>
      <c r="M16" s="50"/>
      <c r="N16" s="52"/>
      <c r="O16" s="135">
        <f>SUM(C16:L16)</f>
        <v>5</v>
      </c>
      <c r="P16" s="152">
        <v>2</v>
      </c>
      <c r="Q16" s="135">
        <f>O16+P16</f>
        <v>7</v>
      </c>
      <c r="R16" s="137">
        <v>10</v>
      </c>
    </row>
    <row r="17" spans="1:18" ht="16.5" customHeight="1">
      <c r="A17" s="147"/>
      <c r="B17" s="133"/>
      <c r="C17" s="59">
        <v>17</v>
      </c>
      <c r="D17" s="64">
        <v>11</v>
      </c>
      <c r="E17" s="59">
        <v>12</v>
      </c>
      <c r="F17" s="64">
        <v>14</v>
      </c>
      <c r="G17" s="59">
        <v>13</v>
      </c>
      <c r="H17" s="64">
        <v>7</v>
      </c>
      <c r="I17" s="45"/>
      <c r="J17" s="45"/>
      <c r="K17" s="59">
        <v>18</v>
      </c>
      <c r="L17" s="64">
        <v>22</v>
      </c>
      <c r="M17" s="65">
        <f>SUBTOTAL(9,C17:L17)</f>
        <v>114</v>
      </c>
      <c r="N17" s="68">
        <f>SUM(M17-N18)</f>
        <v>-15</v>
      </c>
      <c r="O17" s="133"/>
      <c r="P17" s="133"/>
      <c r="Q17" s="133"/>
      <c r="R17" s="138"/>
    </row>
    <row r="18" spans="1:18" ht="16.5" customHeight="1">
      <c r="A18" s="148"/>
      <c r="B18" s="134"/>
      <c r="C18" s="74">
        <v>22</v>
      </c>
      <c r="D18" s="81">
        <v>21</v>
      </c>
      <c r="E18" s="74">
        <v>13</v>
      </c>
      <c r="F18" s="81">
        <v>18</v>
      </c>
      <c r="G18" s="74">
        <v>13</v>
      </c>
      <c r="H18" s="81">
        <v>22</v>
      </c>
      <c r="I18" s="45"/>
      <c r="J18" s="45"/>
      <c r="K18" s="74">
        <v>10</v>
      </c>
      <c r="L18" s="81">
        <v>10</v>
      </c>
      <c r="M18" s="80"/>
      <c r="N18" s="83">
        <f>SUBTOTAL(9,C18:L18)</f>
        <v>129</v>
      </c>
      <c r="O18" s="134"/>
      <c r="P18" s="134"/>
      <c r="Q18" s="134"/>
      <c r="R18" s="139"/>
    </row>
    <row r="19" spans="1:18" ht="15" customHeight="1">
      <c r="A19" s="146">
        <v>5</v>
      </c>
      <c r="B19" s="145" t="s">
        <v>66</v>
      </c>
      <c r="C19" s="47">
        <v>0</v>
      </c>
      <c r="D19" s="49">
        <v>0</v>
      </c>
      <c r="E19" s="47">
        <v>0</v>
      </c>
      <c r="F19" s="49">
        <v>0</v>
      </c>
      <c r="G19" s="47">
        <v>0</v>
      </c>
      <c r="H19" s="49">
        <v>0</v>
      </c>
      <c r="I19" s="47">
        <v>0</v>
      </c>
      <c r="J19" s="49">
        <v>0</v>
      </c>
      <c r="K19" s="45"/>
      <c r="L19" s="45"/>
      <c r="M19" s="50"/>
      <c r="N19" s="52"/>
      <c r="O19" s="135">
        <f>SUM(C19:L19)</f>
        <v>0</v>
      </c>
      <c r="P19" s="152">
        <v>0</v>
      </c>
      <c r="Q19" s="135">
        <f>O19+P19</f>
        <v>0</v>
      </c>
      <c r="R19" s="137">
        <v>11</v>
      </c>
    </row>
    <row r="20" spans="1:18" ht="15" customHeight="1">
      <c r="A20" s="147"/>
      <c r="B20" s="133"/>
      <c r="C20" s="59">
        <v>7</v>
      </c>
      <c r="D20" s="64">
        <v>11</v>
      </c>
      <c r="E20" s="59">
        <v>6</v>
      </c>
      <c r="F20" s="64">
        <v>9</v>
      </c>
      <c r="G20" s="59">
        <v>10</v>
      </c>
      <c r="H20" s="64">
        <v>15</v>
      </c>
      <c r="I20" s="59">
        <v>10</v>
      </c>
      <c r="J20" s="64">
        <v>10</v>
      </c>
      <c r="K20" s="45"/>
      <c r="L20" s="45"/>
      <c r="M20" s="65">
        <f>SUBTOTAL(9,C20:L20)</f>
        <v>78</v>
      </c>
      <c r="N20" s="68">
        <f>SUM(M20-N21)</f>
        <v>-95</v>
      </c>
      <c r="O20" s="133"/>
      <c r="P20" s="133"/>
      <c r="Q20" s="133"/>
      <c r="R20" s="138"/>
    </row>
    <row r="21" spans="1:18" ht="15" customHeight="1">
      <c r="A21" s="151"/>
      <c r="B21" s="136"/>
      <c r="C21" s="98">
        <v>23</v>
      </c>
      <c r="D21" s="97">
        <v>26</v>
      </c>
      <c r="E21" s="98">
        <v>22</v>
      </c>
      <c r="F21" s="97">
        <v>19</v>
      </c>
      <c r="G21" s="98">
        <v>19</v>
      </c>
      <c r="H21" s="97">
        <v>24</v>
      </c>
      <c r="I21" s="98">
        <v>18</v>
      </c>
      <c r="J21" s="97">
        <v>22</v>
      </c>
      <c r="K21" s="99"/>
      <c r="L21" s="99"/>
      <c r="M21" s="100"/>
      <c r="N21" s="101">
        <f>SUBTOTAL(9,C21:L21)</f>
        <v>173</v>
      </c>
      <c r="O21" s="136"/>
      <c r="P21" s="136"/>
      <c r="Q21" s="136"/>
      <c r="R21" s="144"/>
    </row>
    <row r="22" spans="1:18" ht="12.75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6" t="str">
        <f>IF(M22&lt;&gt;N22,"! Väravate vahe ei ole õige. Andmete sisestus pooleli või tulemused sisestatud valesti =&gt;&gt;"," ")</f>
        <v xml:space="preserve"> </v>
      </c>
      <c r="L22" s="106" t="str">
        <f>IF(M22&lt;&gt;N22,"! Väravate vahe ei ole õige. Andmete sisestus pooleli või tulemused sisestatud valesti =&gt;&gt;"," ")</f>
        <v xml:space="preserve"> </v>
      </c>
      <c r="M22" s="107">
        <f>SUM(M7:M21)</f>
        <v>665</v>
      </c>
      <c r="N22" s="107">
        <f>N18+N21+N15+N12+N9</f>
        <v>665</v>
      </c>
      <c r="P22" s="104"/>
    </row>
    <row r="23" spans="1:18" ht="12.75" customHeigh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P23" s="104"/>
    </row>
    <row r="24" spans="1:18" ht="12.7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P24" s="104"/>
    </row>
    <row r="25" spans="1:18" ht="12.75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P25" s="104"/>
    </row>
    <row r="26" spans="1:18" ht="12.75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P26" s="104"/>
    </row>
    <row r="27" spans="1:18" ht="12.75" customHeigh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P27" s="104"/>
    </row>
    <row r="28" spans="1:18" ht="12.75" customHeigh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P28" s="104"/>
    </row>
    <row r="29" spans="1:18" ht="12.75" customHeigh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P29" s="104"/>
    </row>
    <row r="30" spans="1:18" ht="12.75" customHeigh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P30" s="104"/>
    </row>
    <row r="31" spans="1:18" ht="12.75" customHeigh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P31" s="104"/>
    </row>
    <row r="32" spans="1:18" ht="12.75" customHeight="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P32" s="104"/>
    </row>
    <row r="33" spans="1:16" ht="12.7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P33" s="104"/>
    </row>
    <row r="34" spans="1:16" ht="12.75" customHeight="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P34" s="104"/>
    </row>
    <row r="35" spans="1:16" ht="12.75" customHeigh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P35" s="104"/>
    </row>
    <row r="36" spans="1:16" ht="12.7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P36" s="104"/>
    </row>
    <row r="37" spans="1:16" ht="12.75" customHeigh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P37" s="104"/>
    </row>
    <row r="38" spans="1:16" ht="12.75" customHeigh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P38" s="104"/>
    </row>
    <row r="39" spans="1:16" ht="12.75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P39" s="104"/>
    </row>
    <row r="40" spans="1:16" ht="12.75" customHeight="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P40" s="104"/>
    </row>
    <row r="41" spans="1:16" ht="12.75" customHeigh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P41" s="104"/>
    </row>
    <row r="42" spans="1:16" ht="12.75" customHeigh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P42" s="104"/>
    </row>
    <row r="43" spans="1:16" ht="12.75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P43" s="104"/>
    </row>
    <row r="44" spans="1:16" ht="12.75" customHeight="1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P44" s="104"/>
    </row>
    <row r="45" spans="1:16" ht="12.75" customHeight="1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P45" s="104"/>
    </row>
    <row r="46" spans="1:16" ht="12.75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P46" s="104"/>
    </row>
    <row r="47" spans="1:16" ht="12.75" customHeight="1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P47" s="104"/>
    </row>
    <row r="48" spans="1:16" ht="12.75" customHeight="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P48" s="104"/>
    </row>
    <row r="49" spans="1:16" ht="12.75" customHeight="1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P49" s="104"/>
    </row>
    <row r="50" spans="1:16" ht="12.75" customHeight="1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P50" s="104"/>
    </row>
    <row r="51" spans="1:16" ht="12.7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P51" s="104"/>
    </row>
    <row r="52" spans="1:16" ht="12.7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P52" s="104"/>
    </row>
    <row r="53" spans="1:16" ht="12.7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P53" s="104"/>
    </row>
    <row r="54" spans="1:16" ht="12.75" customHeight="1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P54" s="104"/>
    </row>
    <row r="55" spans="1:16" ht="12.75" customHeight="1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P55" s="104"/>
    </row>
    <row r="56" spans="1:16" ht="12.75" customHeight="1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P56" s="104"/>
    </row>
    <row r="57" spans="1:16" ht="12.75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P57" s="104"/>
    </row>
    <row r="58" spans="1:16" ht="12.75" customHeight="1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P58" s="104"/>
    </row>
    <row r="59" spans="1:16" ht="12.75" customHeight="1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P59" s="104"/>
    </row>
    <row r="60" spans="1:16" ht="12.75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P60" s="104"/>
    </row>
    <row r="61" spans="1:16" ht="12.75" customHeight="1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P61" s="104"/>
    </row>
    <row r="62" spans="1:16" ht="12.7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P62" s="104"/>
    </row>
    <row r="63" spans="1:16" ht="12.75" customHeight="1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P63" s="104"/>
    </row>
    <row r="64" spans="1:16" ht="12.75" customHeight="1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P64" s="104"/>
    </row>
    <row r="65" spans="1:16" ht="12.75" customHeight="1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P65" s="104"/>
    </row>
    <row r="66" spans="1:16" ht="12.75" customHeight="1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P66" s="104"/>
    </row>
    <row r="67" spans="1:16" ht="12.75" customHeight="1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P67" s="104"/>
    </row>
    <row r="68" spans="1:16" ht="12.75" customHeight="1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P68" s="104"/>
    </row>
    <row r="69" spans="1:16" ht="12.75" customHeight="1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P69" s="104"/>
    </row>
    <row r="70" spans="1:16" ht="12.75" customHeight="1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P70" s="104"/>
    </row>
    <row r="71" spans="1:16" ht="12.75" customHeight="1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P71" s="104"/>
    </row>
    <row r="72" spans="1:16" ht="12.75" customHeight="1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P72" s="104"/>
    </row>
    <row r="73" spans="1:16" ht="12.75" customHeight="1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P73" s="104"/>
    </row>
    <row r="74" spans="1:16" ht="12.75" customHeight="1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P74" s="104"/>
    </row>
    <row r="75" spans="1:16" ht="12.75" customHeight="1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P75" s="104"/>
    </row>
    <row r="76" spans="1:16" ht="12.75" customHeight="1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P76" s="104"/>
    </row>
    <row r="77" spans="1:16" ht="12.75" customHeight="1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P77" s="104"/>
    </row>
    <row r="78" spans="1:16" ht="12.75" customHeight="1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P78" s="104"/>
    </row>
    <row r="79" spans="1:16" ht="12.75" customHeight="1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P79" s="104"/>
    </row>
    <row r="80" spans="1:16" ht="12.75" customHeight="1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P80" s="104"/>
    </row>
    <row r="81" spans="1:16" ht="12.75" customHeight="1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P81" s="104"/>
    </row>
    <row r="82" spans="1:16" ht="12.75" customHeight="1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P82" s="104"/>
    </row>
    <row r="83" spans="1:16" ht="12.75" customHeight="1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P83" s="104"/>
    </row>
    <row r="84" spans="1:16" ht="12.75" customHeight="1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P84" s="104"/>
    </row>
    <row r="85" spans="1:16" ht="12.75" customHeight="1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P85" s="104"/>
    </row>
    <row r="86" spans="1:16" ht="12.75" customHeight="1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P86" s="104"/>
    </row>
    <row r="87" spans="1:16" ht="12.75" customHeight="1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P87" s="104"/>
    </row>
    <row r="88" spans="1:16" ht="12.7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P88" s="104"/>
    </row>
    <row r="89" spans="1:16" ht="12.75" customHeight="1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P89" s="104"/>
    </row>
    <row r="90" spans="1:16" ht="12.75" customHeight="1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P90" s="104"/>
    </row>
    <row r="91" spans="1:16" ht="12.75" customHeight="1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P91" s="104"/>
    </row>
    <row r="92" spans="1:16" ht="12.75" customHeight="1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P92" s="104"/>
    </row>
    <row r="93" spans="1:16" ht="12.75" customHeight="1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P93" s="104"/>
    </row>
    <row r="94" spans="1:16" ht="12.75" customHeight="1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P94" s="104"/>
    </row>
    <row r="95" spans="1:16" ht="12.75" customHeight="1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P95" s="104"/>
    </row>
    <row r="96" spans="1:16" ht="12.75" customHeight="1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P96" s="104"/>
    </row>
    <row r="97" spans="1:16" ht="12.75" customHeight="1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P97" s="104"/>
    </row>
    <row r="98" spans="1:16" ht="12.75" customHeight="1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P98" s="104"/>
    </row>
    <row r="99" spans="1:16" ht="12.75" customHeight="1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P99" s="104"/>
    </row>
    <row r="100" spans="1:16" ht="12.75" customHeight="1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P100" s="104"/>
    </row>
    <row r="101" spans="1:16" ht="12.75" customHeight="1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P101" s="104"/>
    </row>
    <row r="102" spans="1:16" ht="12.75" customHeight="1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P102" s="104"/>
    </row>
    <row r="103" spans="1:16" ht="12.75" customHeight="1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P103" s="104"/>
    </row>
    <row r="104" spans="1:16" ht="12.75" customHeight="1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P104" s="104"/>
    </row>
    <row r="105" spans="1:16" ht="12.75" customHeight="1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P105" s="104"/>
    </row>
    <row r="106" spans="1:16" ht="12.75" customHeight="1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P106" s="104"/>
    </row>
    <row r="107" spans="1:16" ht="12.75" customHeight="1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P107" s="104"/>
    </row>
    <row r="108" spans="1:16" ht="12.75" customHeight="1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P108" s="104"/>
    </row>
    <row r="109" spans="1:16" ht="12.75" customHeight="1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P109" s="104"/>
    </row>
    <row r="110" spans="1:16" ht="12.75" customHeight="1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P110" s="104"/>
    </row>
    <row r="111" spans="1:16" ht="12.75" customHeight="1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P111" s="104"/>
    </row>
    <row r="112" spans="1:16" ht="12.75" customHeight="1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P112" s="104"/>
    </row>
    <row r="113" spans="1:16" ht="12.75" customHeight="1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P113" s="104"/>
    </row>
    <row r="114" spans="1:16" ht="12.75" customHeight="1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P114" s="104"/>
    </row>
    <row r="115" spans="1:16" ht="12.75" customHeight="1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P115" s="104"/>
    </row>
    <row r="116" spans="1:16" ht="12.75" customHeight="1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P116" s="104"/>
    </row>
    <row r="117" spans="1:16" ht="12.75" customHeight="1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P117" s="104"/>
    </row>
    <row r="118" spans="1:16" ht="12.75" customHeight="1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P118" s="104"/>
    </row>
    <row r="119" spans="1:16" ht="12.75" customHeight="1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P119" s="104"/>
    </row>
    <row r="120" spans="1:16" ht="12.75" customHeight="1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P120" s="104"/>
    </row>
    <row r="121" spans="1:16" ht="12.75" customHeight="1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P121" s="104"/>
    </row>
    <row r="122" spans="1:16" ht="12.75" customHeight="1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P122" s="104"/>
    </row>
    <row r="123" spans="1:16" ht="12.75" customHeight="1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P123" s="104"/>
    </row>
    <row r="124" spans="1:16" ht="12.75" customHeight="1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P124" s="104"/>
    </row>
    <row r="125" spans="1:16" ht="12.75" customHeight="1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P125" s="104"/>
    </row>
    <row r="126" spans="1:16" ht="12.75" customHeight="1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P126" s="104"/>
    </row>
    <row r="127" spans="1:16" ht="12.75" customHeight="1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P127" s="104"/>
    </row>
    <row r="128" spans="1:16" ht="12.75" customHeight="1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P128" s="104"/>
    </row>
    <row r="129" spans="1:16" ht="12.75" customHeight="1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P129" s="104"/>
    </row>
    <row r="130" spans="1:16" ht="12.75" customHeight="1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P130" s="104"/>
    </row>
    <row r="131" spans="1:16" ht="12.75" customHeight="1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P131" s="104"/>
    </row>
    <row r="132" spans="1:16" ht="12.75" customHeight="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P132" s="104"/>
    </row>
    <row r="133" spans="1:16" ht="12.75" customHeight="1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P133" s="104"/>
    </row>
    <row r="134" spans="1:16" ht="12.75" customHeight="1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P134" s="104"/>
    </row>
    <row r="135" spans="1:16" ht="12.75" customHeight="1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P135" s="104"/>
    </row>
    <row r="136" spans="1:16" ht="12.75" customHeight="1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P136" s="104"/>
    </row>
    <row r="137" spans="1:16" ht="12.75" customHeight="1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P137" s="104"/>
    </row>
    <row r="138" spans="1:16" ht="12.75" customHeight="1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P138" s="104"/>
    </row>
    <row r="139" spans="1:16" ht="12.75" customHeight="1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P139" s="104"/>
    </row>
    <row r="140" spans="1:16" ht="12.75" customHeight="1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P140" s="104"/>
    </row>
    <row r="141" spans="1:16" ht="12.75" customHeight="1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P141" s="104"/>
    </row>
    <row r="142" spans="1:16" ht="12.75" customHeight="1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P142" s="104"/>
    </row>
    <row r="143" spans="1:16" ht="12.75" customHeight="1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P143" s="104"/>
    </row>
    <row r="144" spans="1:16" ht="12.75" customHeight="1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P144" s="104"/>
    </row>
    <row r="145" spans="1:16" ht="12.75" customHeight="1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P145" s="104"/>
    </row>
    <row r="146" spans="1:16" ht="12.75" customHeight="1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P146" s="104"/>
    </row>
    <row r="147" spans="1:16" ht="12.75" customHeight="1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P147" s="104"/>
    </row>
    <row r="148" spans="1:16" ht="12.75" customHeight="1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P148" s="104"/>
    </row>
    <row r="149" spans="1:16" ht="12.75" customHeight="1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P149" s="104"/>
    </row>
    <row r="150" spans="1:16" ht="12.75" customHeight="1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P150" s="104"/>
    </row>
    <row r="151" spans="1:16" ht="12.75" customHeight="1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P151" s="104"/>
    </row>
    <row r="152" spans="1:16" ht="12.75" customHeight="1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P152" s="104"/>
    </row>
    <row r="153" spans="1:16" ht="12.75" customHeight="1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P153" s="104"/>
    </row>
    <row r="154" spans="1:16" ht="12.75" customHeight="1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P154" s="104"/>
    </row>
    <row r="155" spans="1:16" ht="12.75" customHeight="1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P155" s="104"/>
    </row>
    <row r="156" spans="1:16" ht="12.75" customHeight="1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P156" s="104"/>
    </row>
    <row r="157" spans="1:16" ht="12.75" customHeight="1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P157" s="104"/>
    </row>
    <row r="158" spans="1:16" ht="12.75" customHeight="1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P158" s="104"/>
    </row>
    <row r="159" spans="1:16" ht="12.75" customHeight="1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P159" s="104"/>
    </row>
    <row r="160" spans="1:16" ht="12.75" customHeight="1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P160" s="104"/>
    </row>
    <row r="161" spans="1:16" ht="12.75" customHeight="1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P161" s="104"/>
    </row>
    <row r="162" spans="1:16" ht="12.75" customHeight="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P162" s="104"/>
    </row>
    <row r="163" spans="1:16" ht="12.75" customHeight="1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P163" s="104"/>
    </row>
    <row r="164" spans="1:16" ht="12.75" customHeight="1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P164" s="104"/>
    </row>
    <row r="165" spans="1:16" ht="12.75" customHeight="1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P165" s="104"/>
    </row>
    <row r="166" spans="1:16" ht="12.75" customHeight="1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P166" s="104"/>
    </row>
    <row r="167" spans="1:16" ht="12.75" customHeight="1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P167" s="104"/>
    </row>
    <row r="168" spans="1:16" ht="12.75" customHeight="1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P168" s="104"/>
    </row>
    <row r="169" spans="1:16" ht="12.75" customHeight="1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P169" s="104"/>
    </row>
    <row r="170" spans="1:16" ht="12.75" customHeight="1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P170" s="104"/>
    </row>
    <row r="171" spans="1:16" ht="12.75" customHeight="1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P171" s="104"/>
    </row>
    <row r="172" spans="1:16" ht="12.75" customHeight="1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P172" s="104"/>
    </row>
    <row r="173" spans="1:16" ht="12.75" customHeight="1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P173" s="104"/>
    </row>
    <row r="174" spans="1:16" ht="12.75" customHeight="1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P174" s="104"/>
    </row>
    <row r="175" spans="1:16" ht="12.75" customHeight="1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P175" s="104"/>
    </row>
    <row r="176" spans="1:16" ht="12.75" customHeight="1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P176" s="104"/>
    </row>
    <row r="177" spans="1:16" ht="12.75" customHeight="1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P177" s="104"/>
    </row>
    <row r="178" spans="1:16" ht="12.75" customHeight="1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P178" s="104"/>
    </row>
    <row r="179" spans="1:16" ht="12.75" customHeight="1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P179" s="104"/>
    </row>
    <row r="180" spans="1:16" ht="12.75" customHeight="1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P180" s="104"/>
    </row>
    <row r="181" spans="1:16" ht="12.75" customHeight="1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P181" s="104"/>
    </row>
    <row r="182" spans="1:16" ht="12.75" customHeight="1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P182" s="104"/>
    </row>
    <row r="183" spans="1:16" ht="12.75" customHeight="1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P183" s="104"/>
    </row>
    <row r="184" spans="1:16" ht="12.75" customHeight="1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P184" s="104"/>
    </row>
    <row r="185" spans="1:16" ht="12.75" customHeight="1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P185" s="104"/>
    </row>
    <row r="186" spans="1:16" ht="12.75" customHeight="1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P186" s="104"/>
    </row>
    <row r="187" spans="1:16" ht="12.75" customHeight="1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P187" s="104"/>
    </row>
    <row r="188" spans="1:16" ht="12.75" customHeight="1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P188" s="104"/>
    </row>
    <row r="189" spans="1:16" ht="12.75" customHeight="1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P189" s="104"/>
    </row>
    <row r="190" spans="1:16" ht="12.75" customHeight="1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P190" s="104"/>
    </row>
    <row r="191" spans="1:16" ht="12.75" customHeight="1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P191" s="104"/>
    </row>
    <row r="192" spans="1:16" ht="12.75" customHeight="1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P192" s="104"/>
    </row>
    <row r="193" spans="1:16" ht="12.75" customHeight="1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P193" s="104"/>
    </row>
    <row r="194" spans="1:16" ht="12.75" customHeight="1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P194" s="104"/>
    </row>
    <row r="195" spans="1:16" ht="12.75" customHeight="1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P195" s="104"/>
    </row>
    <row r="196" spans="1:16" ht="12.75" customHeight="1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P196" s="104"/>
    </row>
    <row r="197" spans="1:16" ht="12.75" customHeight="1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P197" s="104"/>
    </row>
    <row r="198" spans="1:16" ht="12.75" customHeight="1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P198" s="104"/>
    </row>
    <row r="199" spans="1:16" ht="12.75" customHeight="1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P199" s="104"/>
    </row>
    <row r="200" spans="1:16" ht="12.75" customHeight="1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P200" s="104"/>
    </row>
    <row r="201" spans="1:16" ht="12.75" customHeight="1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P201" s="104"/>
    </row>
    <row r="202" spans="1:16" ht="12.75" customHeight="1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P202" s="104"/>
    </row>
    <row r="203" spans="1:16" ht="12.75" customHeight="1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P203" s="104"/>
    </row>
    <row r="204" spans="1:16" ht="12.75" customHeight="1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P204" s="104"/>
    </row>
    <row r="205" spans="1:16" ht="12.75" customHeight="1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P205" s="104"/>
    </row>
    <row r="206" spans="1:16" ht="12.75" customHeight="1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P206" s="104"/>
    </row>
    <row r="207" spans="1:16" ht="12.75" customHeight="1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P207" s="104"/>
    </row>
    <row r="208" spans="1:16" ht="12.75" customHeight="1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P208" s="104"/>
    </row>
    <row r="209" spans="1:16" ht="12.75" customHeight="1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P209" s="104"/>
    </row>
    <row r="210" spans="1:16" ht="12.75" customHeight="1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P210" s="104"/>
    </row>
    <row r="211" spans="1:16" ht="12.75" customHeight="1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P211" s="104"/>
    </row>
    <row r="212" spans="1:16" ht="12.75" customHeight="1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P212" s="104"/>
    </row>
    <row r="213" spans="1:16" ht="12.75" customHeight="1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P213" s="104"/>
    </row>
    <row r="214" spans="1:16" ht="12.75" customHeight="1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P214" s="104"/>
    </row>
    <row r="215" spans="1:16" ht="12.75" customHeight="1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P215" s="104"/>
    </row>
    <row r="216" spans="1:16" ht="12.75" customHeight="1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P216" s="104"/>
    </row>
    <row r="217" spans="1:16" ht="12.75" customHeight="1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P217" s="104"/>
    </row>
    <row r="218" spans="1:16" ht="12.75" customHeight="1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P218" s="104"/>
    </row>
    <row r="219" spans="1:16" ht="12.75" customHeight="1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P219" s="104"/>
    </row>
    <row r="220" spans="1:16" ht="12.75" customHeight="1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P220" s="104"/>
    </row>
    <row r="221" spans="1:16" ht="12.75" customHeight="1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P221" s="104"/>
    </row>
    <row r="222" spans="1:16" ht="12.75" customHeight="1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P222" s="104"/>
    </row>
    <row r="223" spans="1:16" ht="12.75" customHeight="1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P223" s="104"/>
    </row>
    <row r="224" spans="1:16" ht="12.75" customHeight="1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P224" s="104"/>
    </row>
    <row r="225" spans="1:16" ht="12.75" customHeight="1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P225" s="104"/>
    </row>
    <row r="226" spans="1:16" ht="12.75" customHeight="1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P226" s="104"/>
    </row>
    <row r="227" spans="1:16" ht="12.75" customHeight="1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P227" s="104"/>
    </row>
    <row r="228" spans="1:16" ht="12.75" customHeight="1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P228" s="104"/>
    </row>
    <row r="229" spans="1:16" ht="12.75" customHeight="1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P229" s="104"/>
    </row>
    <row r="230" spans="1:16" ht="12.75" customHeight="1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P230" s="104"/>
    </row>
    <row r="231" spans="1:16" ht="12.75" customHeight="1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P231" s="104"/>
    </row>
    <row r="232" spans="1:16" ht="12.75" customHeight="1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P232" s="104"/>
    </row>
    <row r="233" spans="1:16" ht="12.75" customHeight="1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P233" s="104"/>
    </row>
    <row r="234" spans="1:16" ht="12.75" customHeight="1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P234" s="104"/>
    </row>
    <row r="235" spans="1:16" ht="12.75" customHeight="1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P235" s="104"/>
    </row>
    <row r="236" spans="1:16" ht="12.75" customHeight="1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P236" s="104"/>
    </row>
    <row r="237" spans="1:16" ht="12.75" customHeight="1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P237" s="104"/>
    </row>
    <row r="238" spans="1:16" ht="12.75" customHeight="1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P238" s="104"/>
    </row>
    <row r="239" spans="1:16" ht="12.75" customHeight="1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P239" s="104"/>
    </row>
    <row r="240" spans="1:16" ht="12.75" customHeight="1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P240" s="104"/>
    </row>
    <row r="241" spans="1:16" ht="12.75" customHeight="1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P241" s="104"/>
    </row>
    <row r="242" spans="1:16" ht="12.75" customHeight="1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P242" s="104"/>
    </row>
    <row r="243" spans="1:16" ht="12.75" customHeight="1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P243" s="104"/>
    </row>
    <row r="244" spans="1:16" ht="12.75" customHeight="1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P244" s="104"/>
    </row>
    <row r="245" spans="1:16" ht="12.75" customHeight="1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P245" s="104"/>
    </row>
    <row r="246" spans="1:16" ht="12.75" customHeight="1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P246" s="104"/>
    </row>
    <row r="247" spans="1:16" ht="12.75" customHeight="1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P247" s="104"/>
    </row>
    <row r="248" spans="1:16" ht="12.75" customHeight="1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P248" s="104"/>
    </row>
    <row r="249" spans="1:16" ht="12.75" customHeight="1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P249" s="104"/>
    </row>
    <row r="250" spans="1:16" ht="12.75" customHeight="1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P250" s="104"/>
    </row>
    <row r="251" spans="1:16" ht="12.75" customHeight="1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P251" s="104"/>
    </row>
    <row r="252" spans="1:16" ht="12.75" customHeight="1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P252" s="104"/>
    </row>
    <row r="253" spans="1:16" ht="12.75" customHeight="1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P253" s="104"/>
    </row>
    <row r="254" spans="1:16" ht="12.75" customHeight="1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P254" s="104"/>
    </row>
    <row r="255" spans="1:16" ht="12.75" customHeight="1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P255" s="104"/>
    </row>
    <row r="256" spans="1:16" ht="12.75" customHeight="1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P256" s="104"/>
    </row>
    <row r="257" spans="1:16" ht="12.75" customHeight="1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P257" s="104"/>
    </row>
    <row r="258" spans="1:16" ht="12.75" customHeight="1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P258" s="104"/>
    </row>
    <row r="259" spans="1:16" ht="12.75" customHeight="1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P259" s="104"/>
    </row>
    <row r="260" spans="1:16" ht="12.75" customHeight="1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P260" s="104"/>
    </row>
    <row r="261" spans="1:16" ht="12.75" customHeight="1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P261" s="104"/>
    </row>
    <row r="262" spans="1:16" ht="12.75" customHeight="1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P262" s="104"/>
    </row>
    <row r="263" spans="1:16" ht="12.75" customHeight="1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P263" s="104"/>
    </row>
    <row r="264" spans="1:16" ht="12.75" customHeight="1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P264" s="104"/>
    </row>
    <row r="265" spans="1:16" ht="12.75" customHeight="1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P265" s="104"/>
    </row>
    <row r="266" spans="1:16" ht="12.75" customHeight="1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P266" s="104"/>
    </row>
    <row r="267" spans="1:16" ht="12.75" customHeight="1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P267" s="104"/>
    </row>
    <row r="268" spans="1:16" ht="12.75" customHeight="1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P268" s="104"/>
    </row>
    <row r="269" spans="1:16" ht="12.75" customHeight="1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P269" s="104"/>
    </row>
    <row r="270" spans="1:16" ht="12.75" customHeight="1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P270" s="104"/>
    </row>
    <row r="271" spans="1:16" ht="12.75" customHeight="1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P271" s="104"/>
    </row>
    <row r="272" spans="1:16" ht="12.75" customHeight="1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P272" s="104"/>
    </row>
    <row r="273" spans="1:16" ht="12.75" customHeight="1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P273" s="104"/>
    </row>
    <row r="274" spans="1:16" ht="12.75" customHeight="1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P274" s="104"/>
    </row>
    <row r="275" spans="1:16" ht="12.75" customHeight="1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P275" s="104"/>
    </row>
    <row r="276" spans="1:16" ht="12.75" customHeight="1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P276" s="104"/>
    </row>
    <row r="277" spans="1:16" ht="12.75" customHeight="1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P277" s="104"/>
    </row>
    <row r="278" spans="1:16" ht="12.75" customHeight="1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P278" s="104"/>
    </row>
    <row r="279" spans="1:16" ht="12.75" customHeight="1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P279" s="104"/>
    </row>
    <row r="280" spans="1:16" ht="12.75" customHeight="1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P280" s="104"/>
    </row>
    <row r="281" spans="1:16" ht="12.75" customHeight="1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P281" s="104"/>
    </row>
    <row r="282" spans="1:16" ht="12.75" customHeight="1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P282" s="104"/>
    </row>
    <row r="283" spans="1:16" ht="12.75" customHeight="1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P283" s="104"/>
    </row>
    <row r="284" spans="1:16" ht="12.75" customHeight="1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P284" s="104"/>
    </row>
    <row r="285" spans="1:16" ht="12.75" customHeight="1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P285" s="104"/>
    </row>
    <row r="286" spans="1:16" ht="12.75" customHeight="1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P286" s="104"/>
    </row>
    <row r="287" spans="1:16" ht="12.75" customHeight="1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P287" s="104"/>
    </row>
    <row r="288" spans="1:16" ht="12.75" customHeight="1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P288" s="104"/>
    </row>
    <row r="289" spans="1:16" ht="12.75" customHeight="1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P289" s="104"/>
    </row>
    <row r="290" spans="1:16" ht="12.75" customHeight="1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P290" s="104"/>
    </row>
    <row r="291" spans="1:16" ht="12.75" customHeight="1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P291" s="104"/>
    </row>
    <row r="292" spans="1:16" ht="12.75" customHeight="1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P292" s="104"/>
    </row>
    <row r="293" spans="1:16" ht="12.75" customHeight="1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P293" s="104"/>
    </row>
    <row r="294" spans="1:16" ht="12.75" customHeight="1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P294" s="104"/>
    </row>
    <row r="295" spans="1:16" ht="12.75" customHeight="1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P295" s="104"/>
    </row>
    <row r="296" spans="1:16" ht="12.75" customHeight="1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P296" s="104"/>
    </row>
    <row r="297" spans="1:16" ht="12.75" customHeight="1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P297" s="104"/>
    </row>
    <row r="298" spans="1:16" ht="12.75" customHeight="1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P298" s="104"/>
    </row>
    <row r="299" spans="1:16" ht="12.75" customHeight="1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P299" s="104"/>
    </row>
    <row r="300" spans="1:16" ht="12.75" customHeight="1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P300" s="104"/>
    </row>
    <row r="301" spans="1:16" ht="12.75" customHeight="1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P301" s="104"/>
    </row>
    <row r="302" spans="1:16" ht="12.75" customHeight="1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P302" s="104"/>
    </row>
    <row r="303" spans="1:16" ht="12.75" customHeight="1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P303" s="104"/>
    </row>
    <row r="304" spans="1:16" ht="12.75" customHeight="1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P304" s="104"/>
    </row>
    <row r="305" spans="1:16" ht="12.75" customHeight="1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P305" s="104"/>
    </row>
    <row r="306" spans="1:16" ht="12.75" customHeight="1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P306" s="104"/>
    </row>
    <row r="307" spans="1:16" ht="12.75" customHeight="1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P307" s="104"/>
    </row>
    <row r="308" spans="1:16" ht="12.75" customHeight="1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P308" s="104"/>
    </row>
    <row r="309" spans="1:16" ht="12.75" customHeight="1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P309" s="104"/>
    </row>
    <row r="310" spans="1:16" ht="12.75" customHeight="1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P310" s="104"/>
    </row>
    <row r="311" spans="1:16" ht="12.75" customHeight="1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P311" s="104"/>
    </row>
    <row r="312" spans="1:16" ht="12.75" customHeight="1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P312" s="104"/>
    </row>
    <row r="313" spans="1:16" ht="12.75" customHeight="1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P313" s="104"/>
    </row>
    <row r="314" spans="1:16" ht="12.75" customHeight="1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P314" s="104"/>
    </row>
    <row r="315" spans="1:16" ht="12.75" customHeight="1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P315" s="104"/>
    </row>
    <row r="316" spans="1:16" ht="12.75" customHeight="1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P316" s="104"/>
    </row>
    <row r="317" spans="1:16" ht="12.75" customHeight="1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P317" s="104"/>
    </row>
    <row r="318" spans="1:16" ht="12.75" customHeight="1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P318" s="104"/>
    </row>
    <row r="319" spans="1:16" ht="12.75" customHeight="1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P319" s="104"/>
    </row>
    <row r="320" spans="1:16" ht="12.75" customHeight="1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P320" s="104"/>
    </row>
    <row r="321" spans="1:16" ht="12.75" customHeight="1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P321" s="104"/>
    </row>
    <row r="322" spans="1:16" ht="12.75" customHeight="1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P322" s="104"/>
    </row>
    <row r="323" spans="1:16" ht="12.75" customHeight="1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P323" s="104"/>
    </row>
    <row r="324" spans="1:16" ht="12.75" customHeight="1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P324" s="104"/>
    </row>
    <row r="325" spans="1:16" ht="12.75" customHeight="1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P325" s="104"/>
    </row>
    <row r="326" spans="1:16" ht="12.75" customHeight="1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P326" s="104"/>
    </row>
    <row r="327" spans="1:16" ht="12.75" customHeight="1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P327" s="104"/>
    </row>
    <row r="328" spans="1:16" ht="12.75" customHeight="1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P328" s="104"/>
    </row>
    <row r="329" spans="1:16" ht="12.75" customHeight="1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P329" s="104"/>
    </row>
    <row r="330" spans="1:16" ht="12.75" customHeight="1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P330" s="104"/>
    </row>
    <row r="331" spans="1:16" ht="12.75" customHeight="1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P331" s="104"/>
    </row>
    <row r="332" spans="1:16" ht="12.75" customHeight="1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P332" s="104"/>
    </row>
    <row r="333" spans="1:16" ht="12.75" customHeight="1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P333" s="104"/>
    </row>
    <row r="334" spans="1:16" ht="12.75" customHeight="1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P334" s="104"/>
    </row>
    <row r="335" spans="1:16" ht="12.75" customHeight="1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P335" s="104"/>
    </row>
    <row r="336" spans="1:16" ht="12.75" customHeight="1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P336" s="104"/>
    </row>
    <row r="337" spans="1:16" ht="12.75" customHeight="1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P337" s="104"/>
    </row>
    <row r="338" spans="1:16" ht="12.75" customHeight="1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P338" s="104"/>
    </row>
    <row r="339" spans="1:16" ht="12.75" customHeight="1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P339" s="104"/>
    </row>
    <row r="340" spans="1:16" ht="12.75" customHeight="1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P340" s="104"/>
    </row>
    <row r="341" spans="1:16" ht="12.75" customHeight="1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P341" s="104"/>
    </row>
    <row r="342" spans="1:16" ht="12.75" customHeight="1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P342" s="104"/>
    </row>
    <row r="343" spans="1:16" ht="12.75" customHeight="1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P343" s="104"/>
    </row>
    <row r="344" spans="1:16" ht="12.75" customHeight="1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P344" s="104"/>
    </row>
    <row r="345" spans="1:16" ht="12.75" customHeight="1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P345" s="104"/>
    </row>
    <row r="346" spans="1:16" ht="12.75" customHeight="1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P346" s="104"/>
    </row>
    <row r="347" spans="1:16" ht="12.75" customHeight="1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P347" s="104"/>
    </row>
    <row r="348" spans="1:16" ht="12.75" customHeight="1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P348" s="104"/>
    </row>
    <row r="349" spans="1:16" ht="12.75" customHeight="1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P349" s="104"/>
    </row>
    <row r="350" spans="1:16" ht="12.75" customHeight="1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P350" s="104"/>
    </row>
    <row r="351" spans="1:16" ht="12.75" customHeight="1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P351" s="104"/>
    </row>
    <row r="352" spans="1:16" ht="12.75" customHeight="1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P352" s="104"/>
    </row>
    <row r="353" spans="1:16" ht="12.75" customHeight="1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P353" s="104"/>
    </row>
    <row r="354" spans="1:16" ht="12.75" customHeight="1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P354" s="104"/>
    </row>
    <row r="355" spans="1:16" ht="12.75" customHeight="1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P355" s="104"/>
    </row>
    <row r="356" spans="1:16" ht="12.75" customHeight="1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P356" s="104"/>
    </row>
    <row r="357" spans="1:16" ht="12.75" customHeight="1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P357" s="104"/>
    </row>
    <row r="358" spans="1:16" ht="12.75" customHeight="1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P358" s="104"/>
    </row>
    <row r="359" spans="1:16" ht="12.75" customHeight="1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P359" s="104"/>
    </row>
    <row r="360" spans="1:16" ht="12.75" customHeight="1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P360" s="104"/>
    </row>
    <row r="361" spans="1:16" ht="12.75" customHeight="1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P361" s="104"/>
    </row>
    <row r="362" spans="1:16" ht="12.75" customHeight="1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P362" s="104"/>
    </row>
    <row r="363" spans="1:16" ht="12.75" customHeight="1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P363" s="104"/>
    </row>
    <row r="364" spans="1:16" ht="12.75" customHeight="1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P364" s="104"/>
    </row>
    <row r="365" spans="1:16" ht="12.75" customHeight="1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P365" s="104"/>
    </row>
    <row r="366" spans="1:16" ht="12.75" customHeight="1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P366" s="104"/>
    </row>
    <row r="367" spans="1:16" ht="12.75" customHeight="1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P367" s="104"/>
    </row>
    <row r="368" spans="1:16" ht="12.75" customHeight="1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P368" s="104"/>
    </row>
    <row r="369" spans="1:16" ht="12.75" customHeight="1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P369" s="104"/>
    </row>
    <row r="370" spans="1:16" ht="12.75" customHeight="1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P370" s="104"/>
    </row>
    <row r="371" spans="1:16" ht="12.75" customHeight="1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P371" s="104"/>
    </row>
    <row r="372" spans="1:16" ht="12.75" customHeight="1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P372" s="104"/>
    </row>
    <row r="373" spans="1:16" ht="12.75" customHeight="1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P373" s="104"/>
    </row>
    <row r="374" spans="1:16" ht="12.75" customHeight="1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P374" s="104"/>
    </row>
    <row r="375" spans="1:16" ht="12.75" customHeight="1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P375" s="104"/>
    </row>
    <row r="376" spans="1:16" ht="12.75" customHeight="1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P376" s="104"/>
    </row>
    <row r="377" spans="1:16" ht="12.75" customHeight="1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P377" s="104"/>
    </row>
    <row r="378" spans="1:16" ht="12.75" customHeight="1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P378" s="104"/>
    </row>
    <row r="379" spans="1:16" ht="12.75" customHeight="1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P379" s="104"/>
    </row>
    <row r="380" spans="1:16" ht="12.75" customHeight="1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P380" s="104"/>
    </row>
    <row r="381" spans="1:16" ht="12.75" customHeight="1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P381" s="104"/>
    </row>
    <row r="382" spans="1:16" ht="12.75" customHeight="1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P382" s="104"/>
    </row>
    <row r="383" spans="1:16" ht="12.75" customHeight="1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P383" s="104"/>
    </row>
    <row r="384" spans="1:16" ht="12.75" customHeight="1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P384" s="104"/>
    </row>
    <row r="385" spans="1:16" ht="12.75" customHeight="1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P385" s="104"/>
    </row>
    <row r="386" spans="1:16" ht="12.75" customHeight="1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P386" s="104"/>
    </row>
    <row r="387" spans="1:16" ht="12.75" customHeight="1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P387" s="104"/>
    </row>
    <row r="388" spans="1:16" ht="12.75" customHeight="1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P388" s="104"/>
    </row>
    <row r="389" spans="1:16" ht="12.75" customHeight="1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P389" s="104"/>
    </row>
    <row r="390" spans="1:16" ht="12.75" customHeight="1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P390" s="104"/>
    </row>
    <row r="391" spans="1:16" ht="12.75" customHeight="1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P391" s="104"/>
    </row>
    <row r="392" spans="1:16" ht="12.75" customHeight="1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P392" s="104"/>
    </row>
    <row r="393" spans="1:16" ht="12.75" customHeight="1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P393" s="104"/>
    </row>
    <row r="394" spans="1:16" ht="12.75" customHeight="1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P394" s="104"/>
    </row>
    <row r="395" spans="1:16" ht="12.75" customHeight="1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P395" s="104"/>
    </row>
    <row r="396" spans="1:16" ht="12.75" customHeight="1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P396" s="104"/>
    </row>
    <row r="397" spans="1:16" ht="12.75" customHeight="1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P397" s="104"/>
    </row>
    <row r="398" spans="1:16" ht="12.75" customHeight="1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P398" s="104"/>
    </row>
    <row r="399" spans="1:16" ht="12.75" customHeight="1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P399" s="104"/>
    </row>
    <row r="400" spans="1:16" ht="12.75" customHeight="1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P400" s="104"/>
    </row>
    <row r="401" spans="1:16" ht="12.75" customHeight="1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P401" s="104"/>
    </row>
    <row r="402" spans="1:16" ht="12.75" customHeight="1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P402" s="104"/>
    </row>
    <row r="403" spans="1:16" ht="12.75" customHeight="1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P403" s="104"/>
    </row>
    <row r="404" spans="1:16" ht="12.75" customHeight="1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P404" s="104"/>
    </row>
    <row r="405" spans="1:16" ht="12.75" customHeight="1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P405" s="104"/>
    </row>
    <row r="406" spans="1:16" ht="12.75" customHeight="1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P406" s="104"/>
    </row>
    <row r="407" spans="1:16" ht="12.75" customHeight="1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P407" s="104"/>
    </row>
    <row r="408" spans="1:16" ht="12.75" customHeight="1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P408" s="104"/>
    </row>
    <row r="409" spans="1:16" ht="12.75" customHeight="1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P409" s="104"/>
    </row>
    <row r="410" spans="1:16" ht="12.75" customHeight="1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P410" s="104"/>
    </row>
    <row r="411" spans="1:16" ht="12.75" customHeight="1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P411" s="104"/>
    </row>
    <row r="412" spans="1:16" ht="12.75" customHeight="1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P412" s="104"/>
    </row>
    <row r="413" spans="1:16" ht="12.75" customHeight="1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P413" s="104"/>
    </row>
    <row r="414" spans="1:16" ht="12.75" customHeight="1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P414" s="104"/>
    </row>
    <row r="415" spans="1:16" ht="12.75" customHeight="1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P415" s="104"/>
    </row>
    <row r="416" spans="1:16" ht="12.75" customHeight="1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P416" s="104"/>
    </row>
    <row r="417" spans="1:16" ht="12.75" customHeight="1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P417" s="104"/>
    </row>
    <row r="418" spans="1:16" ht="12.75" customHeight="1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P418" s="104"/>
    </row>
    <row r="419" spans="1:16" ht="12.75" customHeight="1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P419" s="104"/>
    </row>
    <row r="420" spans="1:16" ht="12.75" customHeight="1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P420" s="104"/>
    </row>
    <row r="421" spans="1:16" ht="12.75" customHeight="1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P421" s="104"/>
    </row>
    <row r="422" spans="1:16" ht="12.75" customHeight="1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P422" s="104"/>
    </row>
    <row r="423" spans="1:16" ht="12.75" customHeight="1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P423" s="104"/>
    </row>
    <row r="424" spans="1:16" ht="12.75" customHeight="1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P424" s="104"/>
    </row>
    <row r="425" spans="1:16" ht="12.75" customHeight="1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P425" s="104"/>
    </row>
    <row r="426" spans="1:16" ht="12.75" customHeight="1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P426" s="104"/>
    </row>
    <row r="427" spans="1:16" ht="12.75" customHeight="1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P427" s="104"/>
    </row>
    <row r="428" spans="1:16" ht="12.75" customHeight="1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P428" s="104"/>
    </row>
    <row r="429" spans="1:16" ht="12.75" customHeight="1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P429" s="104"/>
    </row>
    <row r="430" spans="1:16" ht="12.75" customHeight="1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P430" s="104"/>
    </row>
    <row r="431" spans="1:16" ht="12.75" customHeight="1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P431" s="104"/>
    </row>
    <row r="432" spans="1:16" ht="12.75" customHeight="1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P432" s="104"/>
    </row>
    <row r="433" spans="1:16" ht="12.75" customHeight="1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P433" s="104"/>
    </row>
    <row r="434" spans="1:16" ht="12.75" customHeight="1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P434" s="104"/>
    </row>
    <row r="435" spans="1:16" ht="12.75" customHeight="1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P435" s="104"/>
    </row>
    <row r="436" spans="1:16" ht="12.75" customHeight="1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P436" s="104"/>
    </row>
    <row r="437" spans="1:16" ht="12.75" customHeight="1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P437" s="104"/>
    </row>
    <row r="438" spans="1:16" ht="12.75" customHeight="1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P438" s="104"/>
    </row>
    <row r="439" spans="1:16" ht="12.75" customHeight="1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P439" s="104"/>
    </row>
    <row r="440" spans="1:16" ht="12.75" customHeight="1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P440" s="104"/>
    </row>
    <row r="441" spans="1:16" ht="12.75" customHeight="1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P441" s="104"/>
    </row>
    <row r="442" spans="1:16" ht="12.75" customHeight="1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P442" s="104"/>
    </row>
    <row r="443" spans="1:16" ht="12.75" customHeight="1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P443" s="104"/>
    </row>
    <row r="444" spans="1:16" ht="12.75" customHeight="1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P444" s="104"/>
    </row>
    <row r="445" spans="1:16" ht="12.75" customHeight="1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P445" s="104"/>
    </row>
    <row r="446" spans="1:16" ht="12.75" customHeight="1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P446" s="104"/>
    </row>
    <row r="447" spans="1:16" ht="12.75" customHeight="1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P447" s="104"/>
    </row>
    <row r="448" spans="1:16" ht="12.75" customHeight="1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P448" s="104"/>
    </row>
    <row r="449" spans="1:16" ht="12.75" customHeight="1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P449" s="104"/>
    </row>
    <row r="450" spans="1:16" ht="12.75" customHeight="1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P450" s="104"/>
    </row>
    <row r="451" spans="1:16" ht="12.75" customHeight="1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P451" s="104"/>
    </row>
    <row r="452" spans="1:16" ht="12.75" customHeight="1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P452" s="104"/>
    </row>
    <row r="453" spans="1:16" ht="12.75" customHeight="1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P453" s="104"/>
    </row>
    <row r="454" spans="1:16" ht="12.75" customHeight="1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P454" s="104"/>
    </row>
    <row r="455" spans="1:16" ht="12.75" customHeight="1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P455" s="104"/>
    </row>
    <row r="456" spans="1:16" ht="12.75" customHeight="1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P456" s="104"/>
    </row>
    <row r="457" spans="1:16" ht="12.75" customHeight="1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P457" s="104"/>
    </row>
    <row r="458" spans="1:16" ht="12.75" customHeight="1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P458" s="104"/>
    </row>
    <row r="459" spans="1:16" ht="12.75" customHeight="1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P459" s="104"/>
    </row>
    <row r="460" spans="1:16" ht="12.75" customHeight="1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P460" s="104"/>
    </row>
    <row r="461" spans="1:16" ht="12.75" customHeight="1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P461" s="104"/>
    </row>
    <row r="462" spans="1:16" ht="12.75" customHeight="1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P462" s="104"/>
    </row>
    <row r="463" spans="1:16" ht="12.75" customHeight="1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P463" s="104"/>
    </row>
    <row r="464" spans="1:16" ht="12.75" customHeight="1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P464" s="104"/>
    </row>
    <row r="465" spans="1:16" ht="12.75" customHeight="1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P465" s="104"/>
    </row>
    <row r="466" spans="1:16" ht="12.75" customHeight="1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P466" s="104"/>
    </row>
    <row r="467" spans="1:16" ht="12.75" customHeight="1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P467" s="104"/>
    </row>
    <row r="468" spans="1:16" ht="12.75" customHeight="1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P468" s="104"/>
    </row>
    <row r="469" spans="1:16" ht="12.75" customHeight="1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P469" s="104"/>
    </row>
    <row r="470" spans="1:16" ht="12.75" customHeight="1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P470" s="104"/>
    </row>
    <row r="471" spans="1:16" ht="12.75" customHeight="1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P471" s="104"/>
    </row>
    <row r="472" spans="1:16" ht="12.75" customHeight="1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P472" s="104"/>
    </row>
    <row r="473" spans="1:16" ht="12.75" customHeight="1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P473" s="104"/>
    </row>
    <row r="474" spans="1:16" ht="12.75" customHeight="1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P474" s="104"/>
    </row>
    <row r="475" spans="1:16" ht="12.75" customHeight="1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P475" s="104"/>
    </row>
    <row r="476" spans="1:16" ht="12.75" customHeight="1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P476" s="104"/>
    </row>
    <row r="477" spans="1:16" ht="12.75" customHeight="1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P477" s="104"/>
    </row>
    <row r="478" spans="1:16" ht="12.75" customHeight="1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P478" s="104"/>
    </row>
    <row r="479" spans="1:16" ht="12.75" customHeight="1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P479" s="104"/>
    </row>
    <row r="480" spans="1:16" ht="12.75" customHeight="1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P480" s="104"/>
    </row>
    <row r="481" spans="1:16" ht="12.75" customHeight="1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P481" s="104"/>
    </row>
    <row r="482" spans="1:16" ht="12.75" customHeight="1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P482" s="104"/>
    </row>
    <row r="483" spans="1:16" ht="12.75" customHeight="1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P483" s="104"/>
    </row>
    <row r="484" spans="1:16" ht="12.75" customHeight="1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P484" s="104"/>
    </row>
    <row r="485" spans="1:16" ht="12.75" customHeight="1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P485" s="104"/>
    </row>
    <row r="486" spans="1:16" ht="12.75" customHeight="1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P486" s="104"/>
    </row>
    <row r="487" spans="1:16" ht="12.75" customHeight="1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P487" s="104"/>
    </row>
    <row r="488" spans="1:16" ht="12.75" customHeight="1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P488" s="104"/>
    </row>
    <row r="489" spans="1:16" ht="12.75" customHeight="1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P489" s="104"/>
    </row>
    <row r="490" spans="1:16" ht="12.75" customHeight="1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P490" s="104"/>
    </row>
    <row r="491" spans="1:16" ht="12.75" customHeight="1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P491" s="104"/>
    </row>
    <row r="492" spans="1:16" ht="12.75" customHeight="1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P492" s="104"/>
    </row>
    <row r="493" spans="1:16" ht="12.75" customHeight="1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P493" s="104"/>
    </row>
    <row r="494" spans="1:16" ht="12.75" customHeight="1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P494" s="104"/>
    </row>
    <row r="495" spans="1:16" ht="12.75" customHeight="1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P495" s="104"/>
    </row>
    <row r="496" spans="1:16" ht="12.75" customHeight="1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P496" s="104"/>
    </row>
    <row r="497" spans="1:16" ht="12.75" customHeight="1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P497" s="104"/>
    </row>
    <row r="498" spans="1:16" ht="12.75" customHeight="1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P498" s="104"/>
    </row>
    <row r="499" spans="1:16" ht="12.75" customHeight="1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P499" s="104"/>
    </row>
    <row r="500" spans="1:16" ht="12.75" customHeight="1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P500" s="104"/>
    </row>
    <row r="501" spans="1:16" ht="12.75" customHeight="1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P501" s="104"/>
    </row>
    <row r="502" spans="1:16" ht="12.75" customHeight="1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P502" s="104"/>
    </row>
    <row r="503" spans="1:16" ht="12.75" customHeight="1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P503" s="104"/>
    </row>
    <row r="504" spans="1:16" ht="12.75" customHeight="1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P504" s="104"/>
    </row>
    <row r="505" spans="1:16" ht="12.75" customHeight="1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P505" s="104"/>
    </row>
    <row r="506" spans="1:16" ht="12.75" customHeight="1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P506" s="104"/>
    </row>
    <row r="507" spans="1:16" ht="12.75" customHeight="1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P507" s="104"/>
    </row>
    <row r="508" spans="1:16" ht="12.75" customHeight="1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P508" s="104"/>
    </row>
    <row r="509" spans="1:16" ht="12.75" customHeight="1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P509" s="104"/>
    </row>
    <row r="510" spans="1:16" ht="12.75" customHeight="1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P510" s="104"/>
    </row>
    <row r="511" spans="1:16" ht="12.75" customHeight="1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P511" s="104"/>
    </row>
    <row r="512" spans="1:16" ht="12.75" customHeight="1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P512" s="104"/>
    </row>
    <row r="513" spans="1:16" ht="12.75" customHeight="1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P513" s="104"/>
    </row>
    <row r="514" spans="1:16" ht="12.75" customHeight="1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P514" s="104"/>
    </row>
    <row r="515" spans="1:16" ht="12.75" customHeight="1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P515" s="104"/>
    </row>
    <row r="516" spans="1:16" ht="12.75" customHeight="1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P516" s="104"/>
    </row>
    <row r="517" spans="1:16" ht="12.75" customHeight="1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P517" s="104"/>
    </row>
    <row r="518" spans="1:16" ht="12.75" customHeight="1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P518" s="104"/>
    </row>
    <row r="519" spans="1:16" ht="12.75" customHeight="1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P519" s="104"/>
    </row>
    <row r="520" spans="1:16" ht="12.75" customHeight="1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P520" s="104"/>
    </row>
    <row r="521" spans="1:16" ht="12.75" customHeight="1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P521" s="104"/>
    </row>
    <row r="522" spans="1:16" ht="12.75" customHeight="1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P522" s="104"/>
    </row>
    <row r="523" spans="1:16" ht="12.75" customHeight="1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P523" s="104"/>
    </row>
    <row r="524" spans="1:16" ht="12.75" customHeight="1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P524" s="104"/>
    </row>
    <row r="525" spans="1:16" ht="12.75" customHeight="1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P525" s="104"/>
    </row>
    <row r="526" spans="1:16" ht="12.75" customHeight="1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P526" s="104"/>
    </row>
    <row r="527" spans="1:16" ht="12.75" customHeight="1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P527" s="104"/>
    </row>
    <row r="528" spans="1:16" ht="12.75" customHeight="1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P528" s="104"/>
    </row>
    <row r="529" spans="1:16" ht="12.75" customHeight="1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P529" s="104"/>
    </row>
    <row r="530" spans="1:16" ht="12.75" customHeight="1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P530" s="104"/>
    </row>
    <row r="531" spans="1:16" ht="12.75" customHeight="1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P531" s="104"/>
    </row>
    <row r="532" spans="1:16" ht="12.75" customHeight="1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P532" s="104"/>
    </row>
    <row r="533" spans="1:16" ht="12.75" customHeight="1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P533" s="104"/>
    </row>
    <row r="534" spans="1:16" ht="12.75" customHeight="1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P534" s="104"/>
    </row>
    <row r="535" spans="1:16" ht="12.75" customHeight="1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P535" s="104"/>
    </row>
    <row r="536" spans="1:16" ht="12.75" customHeight="1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P536" s="104"/>
    </row>
    <row r="537" spans="1:16" ht="12.75" customHeight="1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P537" s="104"/>
    </row>
    <row r="538" spans="1:16" ht="12.75" customHeight="1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P538" s="104"/>
    </row>
    <row r="539" spans="1:16" ht="12.75" customHeight="1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P539" s="104"/>
    </row>
    <row r="540" spans="1:16" ht="12.75" customHeight="1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P540" s="104"/>
    </row>
    <row r="541" spans="1:16" ht="12.75" customHeight="1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P541" s="104"/>
    </row>
    <row r="542" spans="1:16" ht="12.75" customHeight="1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P542" s="104"/>
    </row>
    <row r="543" spans="1:16" ht="12.75" customHeight="1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P543" s="104"/>
    </row>
    <row r="544" spans="1:16" ht="12.75" customHeight="1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P544" s="104"/>
    </row>
    <row r="545" spans="1:16" ht="12.75" customHeight="1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P545" s="104"/>
    </row>
    <row r="546" spans="1:16" ht="12.75" customHeight="1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P546" s="104"/>
    </row>
    <row r="547" spans="1:16" ht="12.75" customHeight="1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P547" s="104"/>
    </row>
    <row r="548" spans="1:16" ht="12.75" customHeight="1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P548" s="104"/>
    </row>
    <row r="549" spans="1:16" ht="12.75" customHeight="1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P549" s="104"/>
    </row>
    <row r="550" spans="1:16" ht="12.75" customHeight="1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P550" s="104"/>
    </row>
    <row r="551" spans="1:16" ht="12.75" customHeight="1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P551" s="104"/>
    </row>
    <row r="552" spans="1:16" ht="12.75" customHeight="1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P552" s="104"/>
    </row>
    <row r="553" spans="1:16" ht="12.75" customHeight="1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P553" s="104"/>
    </row>
    <row r="554" spans="1:16" ht="12.75" customHeight="1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P554" s="104"/>
    </row>
    <row r="555" spans="1:16" ht="12.75" customHeight="1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P555" s="104"/>
    </row>
    <row r="556" spans="1:16" ht="12.75" customHeight="1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P556" s="104"/>
    </row>
    <row r="557" spans="1:16" ht="12.75" customHeight="1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P557" s="104"/>
    </row>
    <row r="558" spans="1:16" ht="12.75" customHeight="1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P558" s="104"/>
    </row>
    <row r="559" spans="1:16" ht="12.75" customHeight="1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P559" s="104"/>
    </row>
    <row r="560" spans="1:16" ht="12.75" customHeight="1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P560" s="104"/>
    </row>
    <row r="561" spans="1:16" ht="12.75" customHeight="1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P561" s="104"/>
    </row>
    <row r="562" spans="1:16" ht="12.75" customHeight="1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P562" s="104"/>
    </row>
    <row r="563" spans="1:16" ht="12.75" customHeight="1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P563" s="104"/>
    </row>
    <row r="564" spans="1:16" ht="12.75" customHeight="1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P564" s="104"/>
    </row>
    <row r="565" spans="1:16" ht="12.75" customHeight="1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P565" s="104"/>
    </row>
    <row r="566" spans="1:16" ht="12.75" customHeight="1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P566" s="104"/>
    </row>
    <row r="567" spans="1:16" ht="12.75" customHeight="1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P567" s="104"/>
    </row>
    <row r="568" spans="1:16" ht="12.75" customHeight="1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P568" s="104"/>
    </row>
    <row r="569" spans="1:16" ht="12.75" customHeight="1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P569" s="104"/>
    </row>
    <row r="570" spans="1:16" ht="12.75" customHeight="1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P570" s="104"/>
    </row>
    <row r="571" spans="1:16" ht="12.75" customHeight="1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P571" s="104"/>
    </row>
    <row r="572" spans="1:16" ht="12.75" customHeight="1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P572" s="104"/>
    </row>
    <row r="573" spans="1:16" ht="12.75" customHeight="1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P573" s="104"/>
    </row>
    <row r="574" spans="1:16" ht="12.75" customHeight="1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P574" s="104"/>
    </row>
    <row r="575" spans="1:16" ht="12.75" customHeight="1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P575" s="104"/>
    </row>
    <row r="576" spans="1:16" ht="12.75" customHeight="1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P576" s="104"/>
    </row>
    <row r="577" spans="1:16" ht="12.75" customHeight="1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P577" s="104"/>
    </row>
    <row r="578" spans="1:16" ht="12.75" customHeight="1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P578" s="104"/>
    </row>
    <row r="579" spans="1:16" ht="12.75" customHeight="1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P579" s="104"/>
    </row>
    <row r="580" spans="1:16" ht="12.75" customHeight="1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P580" s="104"/>
    </row>
    <row r="581" spans="1:16" ht="12.75" customHeight="1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P581" s="104"/>
    </row>
    <row r="582" spans="1:16" ht="12.75" customHeight="1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P582" s="104"/>
    </row>
    <row r="583" spans="1:16" ht="12.75" customHeight="1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P583" s="104"/>
    </row>
    <row r="584" spans="1:16" ht="12.75" customHeight="1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P584" s="104"/>
    </row>
    <row r="585" spans="1:16" ht="12.75" customHeight="1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P585" s="104"/>
    </row>
    <row r="586" spans="1:16" ht="12.75" customHeight="1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P586" s="104"/>
    </row>
    <row r="587" spans="1:16" ht="12.75" customHeight="1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P587" s="104"/>
    </row>
    <row r="588" spans="1:16" ht="12.75" customHeight="1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P588" s="104"/>
    </row>
    <row r="589" spans="1:16" ht="12.75" customHeight="1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P589" s="104"/>
    </row>
    <row r="590" spans="1:16" ht="12.75" customHeight="1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P590" s="104"/>
    </row>
    <row r="591" spans="1:16" ht="12.75" customHeight="1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P591" s="104"/>
    </row>
    <row r="592" spans="1:16" ht="12.75" customHeight="1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P592" s="104"/>
    </row>
    <row r="593" spans="1:16" ht="12.75" customHeight="1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P593" s="104"/>
    </row>
    <row r="594" spans="1:16" ht="12.75" customHeight="1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P594" s="104"/>
    </row>
    <row r="595" spans="1:16" ht="12.75" customHeight="1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P595" s="104"/>
    </row>
    <row r="596" spans="1:16" ht="12.75" customHeight="1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P596" s="104"/>
    </row>
    <row r="597" spans="1:16" ht="12.75" customHeight="1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P597" s="104"/>
    </row>
    <row r="598" spans="1:16" ht="12.75" customHeight="1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P598" s="104"/>
    </row>
    <row r="599" spans="1:16" ht="12.75" customHeight="1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P599" s="104"/>
    </row>
    <row r="600" spans="1:16" ht="12.75" customHeight="1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P600" s="104"/>
    </row>
    <row r="601" spans="1:16" ht="12.75" customHeight="1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P601" s="104"/>
    </row>
    <row r="602" spans="1:16" ht="12.75" customHeight="1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P602" s="104"/>
    </row>
    <row r="603" spans="1:16" ht="12.75" customHeight="1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P603" s="104"/>
    </row>
    <row r="604" spans="1:16" ht="12.75" customHeight="1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P604" s="104"/>
    </row>
    <row r="605" spans="1:16" ht="12.75" customHeight="1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P605" s="104"/>
    </row>
    <row r="606" spans="1:16" ht="12.75" customHeight="1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P606" s="104"/>
    </row>
    <row r="607" spans="1:16" ht="12.75" customHeight="1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P607" s="104"/>
    </row>
    <row r="608" spans="1:16" ht="12.75" customHeight="1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P608" s="104"/>
    </row>
    <row r="609" spans="1:16" ht="12.75" customHeight="1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P609" s="104"/>
    </row>
    <row r="610" spans="1:16" ht="12.75" customHeight="1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P610" s="104"/>
    </row>
    <row r="611" spans="1:16" ht="12.75" customHeight="1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P611" s="104"/>
    </row>
    <row r="612" spans="1:16" ht="12.75" customHeight="1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P612" s="104"/>
    </row>
    <row r="613" spans="1:16" ht="12.75" customHeight="1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P613" s="104"/>
    </row>
    <row r="614" spans="1:16" ht="12.75" customHeight="1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P614" s="104"/>
    </row>
    <row r="615" spans="1:16" ht="12.75" customHeight="1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P615" s="104"/>
    </row>
    <row r="616" spans="1:16" ht="12.75" customHeight="1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P616" s="104"/>
    </row>
    <row r="617" spans="1:16" ht="12.75" customHeight="1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P617" s="104"/>
    </row>
    <row r="618" spans="1:16" ht="12.75" customHeight="1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P618" s="104"/>
    </row>
    <row r="619" spans="1:16" ht="12.75" customHeight="1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P619" s="104"/>
    </row>
    <row r="620" spans="1:16" ht="12.75" customHeight="1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P620" s="104"/>
    </row>
    <row r="621" spans="1:16" ht="12.75" customHeight="1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P621" s="104"/>
    </row>
    <row r="622" spans="1:16" ht="12.75" customHeight="1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P622" s="104"/>
    </row>
    <row r="623" spans="1:16" ht="12.75" customHeight="1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P623" s="104"/>
    </row>
    <row r="624" spans="1:16" ht="12.75" customHeight="1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P624" s="104"/>
    </row>
    <row r="625" spans="1:16" ht="12.75" customHeight="1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P625" s="104"/>
    </row>
    <row r="626" spans="1:16" ht="12.75" customHeight="1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P626" s="104"/>
    </row>
    <row r="627" spans="1:16" ht="12.75" customHeight="1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P627" s="104"/>
    </row>
    <row r="628" spans="1:16" ht="12.75" customHeight="1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P628" s="104"/>
    </row>
    <row r="629" spans="1:16" ht="12.75" customHeight="1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P629" s="104"/>
    </row>
    <row r="630" spans="1:16" ht="12.75" customHeight="1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P630" s="104"/>
    </row>
    <row r="631" spans="1:16" ht="12.75" customHeight="1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P631" s="104"/>
    </row>
    <row r="632" spans="1:16" ht="12.75" customHeight="1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P632" s="104"/>
    </row>
    <row r="633" spans="1:16" ht="12.75" customHeight="1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P633" s="104"/>
    </row>
    <row r="634" spans="1:16" ht="12.75" customHeight="1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P634" s="104"/>
    </row>
    <row r="635" spans="1:16" ht="12.75" customHeight="1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P635" s="104"/>
    </row>
    <row r="636" spans="1:16" ht="12.75" customHeight="1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P636" s="104"/>
    </row>
    <row r="637" spans="1:16" ht="12.75" customHeight="1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P637" s="104"/>
    </row>
    <row r="638" spans="1:16" ht="12.75" customHeight="1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P638" s="104"/>
    </row>
    <row r="639" spans="1:16" ht="12.75" customHeight="1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P639" s="104"/>
    </row>
    <row r="640" spans="1:16" ht="12.75" customHeight="1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P640" s="104"/>
    </row>
    <row r="641" spans="1:16" ht="12.75" customHeight="1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P641" s="104"/>
    </row>
    <row r="642" spans="1:16" ht="12.75" customHeight="1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P642" s="104"/>
    </row>
    <row r="643" spans="1:16" ht="12.75" customHeight="1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P643" s="104"/>
    </row>
    <row r="644" spans="1:16" ht="12.75" customHeight="1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P644" s="104"/>
    </row>
    <row r="645" spans="1:16" ht="12.75" customHeight="1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P645" s="104"/>
    </row>
    <row r="646" spans="1:16" ht="12.75" customHeight="1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P646" s="104"/>
    </row>
    <row r="647" spans="1:16" ht="12.75" customHeight="1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P647" s="104"/>
    </row>
    <row r="648" spans="1:16" ht="12.75" customHeight="1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P648" s="104"/>
    </row>
    <row r="649" spans="1:16" ht="12.75" customHeight="1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P649" s="104"/>
    </row>
    <row r="650" spans="1:16" ht="12.75" customHeight="1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P650" s="104"/>
    </row>
    <row r="651" spans="1:16" ht="12.75" customHeight="1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P651" s="104"/>
    </row>
    <row r="652" spans="1:16" ht="12.75" customHeight="1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P652" s="104"/>
    </row>
    <row r="653" spans="1:16" ht="12.75" customHeight="1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P653" s="104"/>
    </row>
    <row r="654" spans="1:16" ht="12.75" customHeight="1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P654" s="104"/>
    </row>
    <row r="655" spans="1:16" ht="12.75" customHeight="1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P655" s="104"/>
    </row>
    <row r="656" spans="1:16" ht="12.75" customHeight="1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P656" s="104"/>
    </row>
    <row r="657" spans="1:16" ht="12.75" customHeight="1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P657" s="104"/>
    </row>
    <row r="658" spans="1:16" ht="12.75" customHeight="1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P658" s="104"/>
    </row>
    <row r="659" spans="1:16" ht="12.75" customHeight="1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P659" s="104"/>
    </row>
    <row r="660" spans="1:16" ht="12.75" customHeight="1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P660" s="104"/>
    </row>
    <row r="661" spans="1:16" ht="12.75" customHeight="1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P661" s="104"/>
    </row>
    <row r="662" spans="1:16" ht="12.75" customHeight="1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P662" s="104"/>
    </row>
    <row r="663" spans="1:16" ht="12.75" customHeight="1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P663" s="104"/>
    </row>
    <row r="664" spans="1:16" ht="12.75" customHeight="1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P664" s="104"/>
    </row>
    <row r="665" spans="1:16" ht="12.75" customHeight="1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P665" s="104"/>
    </row>
    <row r="666" spans="1:16" ht="12.75" customHeight="1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P666" s="104"/>
    </row>
    <row r="667" spans="1:16" ht="12.75" customHeight="1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P667" s="104"/>
    </row>
    <row r="668" spans="1:16" ht="12.75" customHeight="1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P668" s="104"/>
    </row>
    <row r="669" spans="1:16" ht="12.75" customHeight="1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P669" s="104"/>
    </row>
    <row r="670" spans="1:16" ht="12.75" customHeight="1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P670" s="104"/>
    </row>
    <row r="671" spans="1:16" ht="12.75" customHeight="1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P671" s="104"/>
    </row>
    <row r="672" spans="1:16" ht="12.75" customHeight="1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P672" s="104"/>
    </row>
    <row r="673" spans="1:16" ht="12.75" customHeight="1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P673" s="104"/>
    </row>
    <row r="674" spans="1:16" ht="12.75" customHeight="1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P674" s="104"/>
    </row>
    <row r="675" spans="1:16" ht="12.75" customHeight="1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P675" s="104"/>
    </row>
    <row r="676" spans="1:16" ht="12.75" customHeight="1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P676" s="104"/>
    </row>
    <row r="677" spans="1:16" ht="12.75" customHeight="1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P677" s="104"/>
    </row>
    <row r="678" spans="1:16" ht="12.75" customHeight="1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P678" s="104"/>
    </row>
    <row r="679" spans="1:16" ht="12.75" customHeight="1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P679" s="104"/>
    </row>
    <row r="680" spans="1:16" ht="12.75" customHeight="1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P680" s="104"/>
    </row>
    <row r="681" spans="1:16" ht="12.75" customHeight="1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P681" s="104"/>
    </row>
    <row r="682" spans="1:16" ht="12.75" customHeight="1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P682" s="104"/>
    </row>
    <row r="683" spans="1:16" ht="12.75" customHeight="1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P683" s="104"/>
    </row>
    <row r="684" spans="1:16" ht="12.75" customHeight="1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P684" s="104"/>
    </row>
    <row r="685" spans="1:16" ht="12.75" customHeight="1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P685" s="104"/>
    </row>
    <row r="686" spans="1:16" ht="12.75" customHeight="1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P686" s="104"/>
    </row>
    <row r="687" spans="1:16" ht="12.75" customHeight="1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P687" s="104"/>
    </row>
    <row r="688" spans="1:16" ht="12.75" customHeight="1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P688" s="104"/>
    </row>
    <row r="689" spans="1:16" ht="12.75" customHeight="1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P689" s="104"/>
    </row>
    <row r="690" spans="1:16" ht="12.75" customHeight="1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P690" s="104"/>
    </row>
    <row r="691" spans="1:16" ht="12.75" customHeight="1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P691" s="104"/>
    </row>
    <row r="692" spans="1:16" ht="12.75" customHeight="1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P692" s="104"/>
    </row>
    <row r="693" spans="1:16" ht="12.75" customHeight="1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P693" s="104"/>
    </row>
    <row r="694" spans="1:16" ht="12.75" customHeight="1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P694" s="104"/>
    </row>
    <row r="695" spans="1:16" ht="12.75" customHeight="1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P695" s="104"/>
    </row>
    <row r="696" spans="1:16" ht="12.75" customHeight="1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P696" s="104"/>
    </row>
    <row r="697" spans="1:16" ht="12.75" customHeight="1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P697" s="104"/>
    </row>
    <row r="698" spans="1:16" ht="12.75" customHeight="1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P698" s="104"/>
    </row>
    <row r="699" spans="1:16" ht="12.75" customHeight="1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P699" s="104"/>
    </row>
    <row r="700" spans="1:16" ht="12.75" customHeight="1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P700" s="104"/>
    </row>
    <row r="701" spans="1:16" ht="12.75" customHeight="1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P701" s="104"/>
    </row>
    <row r="702" spans="1:16" ht="12.75" customHeight="1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P702" s="104"/>
    </row>
    <row r="703" spans="1:16" ht="12.75" customHeight="1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P703" s="104"/>
    </row>
    <row r="704" spans="1:16" ht="12.75" customHeight="1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P704" s="104"/>
    </row>
    <row r="705" spans="1:16" ht="12.75" customHeight="1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P705" s="104"/>
    </row>
    <row r="706" spans="1:16" ht="12.75" customHeight="1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P706" s="104"/>
    </row>
    <row r="707" spans="1:16" ht="12.75" customHeight="1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P707" s="104"/>
    </row>
    <row r="708" spans="1:16" ht="12.75" customHeight="1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P708" s="104"/>
    </row>
    <row r="709" spans="1:16" ht="12.75" customHeight="1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P709" s="104"/>
    </row>
    <row r="710" spans="1:16" ht="12.75" customHeight="1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P710" s="104"/>
    </row>
    <row r="711" spans="1:16" ht="12.75" customHeight="1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P711" s="104"/>
    </row>
    <row r="712" spans="1:16" ht="12.75" customHeight="1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P712" s="104"/>
    </row>
    <row r="713" spans="1:16" ht="12.75" customHeight="1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P713" s="104"/>
    </row>
    <row r="714" spans="1:16" ht="12.75" customHeight="1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P714" s="104"/>
    </row>
    <row r="715" spans="1:16" ht="12.75" customHeight="1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P715" s="104"/>
    </row>
    <row r="716" spans="1:16" ht="12.75" customHeight="1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P716" s="104"/>
    </row>
    <row r="717" spans="1:16" ht="12.75" customHeight="1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P717" s="104"/>
    </row>
    <row r="718" spans="1:16" ht="12.75" customHeight="1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P718" s="104"/>
    </row>
    <row r="719" spans="1:16" ht="12.75" customHeight="1">
      <c r="A719" s="104"/>
      <c r="B719" s="104"/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P719" s="104"/>
    </row>
    <row r="720" spans="1:16" ht="12.75" customHeight="1">
      <c r="A720" s="104"/>
      <c r="B720" s="104"/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P720" s="104"/>
    </row>
    <row r="721" spans="1:16" ht="12.75" customHeight="1">
      <c r="A721" s="104"/>
      <c r="B721" s="104"/>
      <c r="C721" s="104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P721" s="104"/>
    </row>
    <row r="722" spans="1:16" ht="12.75" customHeight="1">
      <c r="A722" s="104"/>
      <c r="B722" s="104"/>
      <c r="C722" s="104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P722" s="104"/>
    </row>
    <row r="723" spans="1:16" ht="12.75" customHeight="1">
      <c r="A723" s="104"/>
      <c r="B723" s="104"/>
      <c r="C723" s="104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P723" s="104"/>
    </row>
    <row r="724" spans="1:16" ht="12.75" customHeight="1">
      <c r="A724" s="104"/>
      <c r="B724" s="104"/>
      <c r="C724" s="104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P724" s="104"/>
    </row>
    <row r="725" spans="1:16" ht="12.75" customHeight="1">
      <c r="A725" s="104"/>
      <c r="B725" s="104"/>
      <c r="C725" s="104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P725" s="104"/>
    </row>
    <row r="726" spans="1:16" ht="12.75" customHeight="1">
      <c r="A726" s="104"/>
      <c r="B726" s="104"/>
      <c r="C726" s="104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P726" s="104"/>
    </row>
    <row r="727" spans="1:16" ht="12.75" customHeight="1">
      <c r="A727" s="104"/>
      <c r="B727" s="104"/>
      <c r="C727" s="104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P727" s="104"/>
    </row>
    <row r="728" spans="1:16" ht="12.75" customHeight="1">
      <c r="A728" s="104"/>
      <c r="B728" s="104"/>
      <c r="C728" s="104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P728" s="104"/>
    </row>
    <row r="729" spans="1:16" ht="12.75" customHeight="1">
      <c r="A729" s="104"/>
      <c r="B729" s="104"/>
      <c r="C729" s="104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P729" s="104"/>
    </row>
    <row r="730" spans="1:16" ht="12.75" customHeight="1">
      <c r="A730" s="104"/>
      <c r="B730" s="104"/>
      <c r="C730" s="104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P730" s="104"/>
    </row>
    <row r="731" spans="1:16" ht="12.75" customHeight="1">
      <c r="A731" s="104"/>
      <c r="B731" s="104"/>
      <c r="C731" s="104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P731" s="104"/>
    </row>
    <row r="732" spans="1:16" ht="12.75" customHeight="1">
      <c r="A732" s="104"/>
      <c r="B732" s="104"/>
      <c r="C732" s="104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P732" s="104"/>
    </row>
    <row r="733" spans="1:16" ht="12.75" customHeight="1">
      <c r="A733" s="104"/>
      <c r="B733" s="104"/>
      <c r="C733" s="104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P733" s="104"/>
    </row>
    <row r="734" spans="1:16" ht="12.75" customHeight="1">
      <c r="A734" s="104"/>
      <c r="B734" s="104"/>
      <c r="C734" s="104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P734" s="104"/>
    </row>
    <row r="735" spans="1:16" ht="12.75" customHeight="1">
      <c r="A735" s="104"/>
      <c r="B735" s="104"/>
      <c r="C735" s="104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P735" s="104"/>
    </row>
    <row r="736" spans="1:16" ht="12.75" customHeight="1">
      <c r="A736" s="104"/>
      <c r="B736" s="104"/>
      <c r="C736" s="104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P736" s="104"/>
    </row>
    <row r="737" spans="1:16" ht="12.75" customHeight="1">
      <c r="A737" s="104"/>
      <c r="B737" s="104"/>
      <c r="C737" s="104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P737" s="104"/>
    </row>
    <row r="738" spans="1:16" ht="12.75" customHeight="1">
      <c r="A738" s="104"/>
      <c r="B738" s="104"/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P738" s="104"/>
    </row>
    <row r="739" spans="1:16" ht="12.75" customHeight="1">
      <c r="A739" s="104"/>
      <c r="B739" s="104"/>
      <c r="C739" s="104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P739" s="104"/>
    </row>
    <row r="740" spans="1:16" ht="12.75" customHeight="1">
      <c r="A740" s="104"/>
      <c r="B740" s="104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P740" s="104"/>
    </row>
    <row r="741" spans="1:16" ht="12.75" customHeight="1">
      <c r="A741" s="104"/>
      <c r="B741" s="104"/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P741" s="104"/>
    </row>
    <row r="742" spans="1:16" ht="12.75" customHeight="1">
      <c r="A742" s="104"/>
      <c r="B742" s="104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P742" s="104"/>
    </row>
    <row r="743" spans="1:16" ht="12.75" customHeight="1">
      <c r="A743" s="104"/>
      <c r="B743" s="104"/>
      <c r="C743" s="104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P743" s="104"/>
    </row>
    <row r="744" spans="1:16" ht="12.75" customHeight="1">
      <c r="A744" s="104"/>
      <c r="B744" s="104"/>
      <c r="C744" s="104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P744" s="104"/>
    </row>
    <row r="745" spans="1:16" ht="12.75" customHeight="1">
      <c r="A745" s="104"/>
      <c r="B745" s="104"/>
      <c r="C745" s="104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P745" s="104"/>
    </row>
    <row r="746" spans="1:16" ht="12.75" customHeight="1">
      <c r="A746" s="104"/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P746" s="104"/>
    </row>
    <row r="747" spans="1:16" ht="12.75" customHeight="1">
      <c r="A747" s="104"/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P747" s="104"/>
    </row>
    <row r="748" spans="1:16" ht="12.75" customHeight="1">
      <c r="A748" s="104"/>
      <c r="B748" s="104"/>
      <c r="C748" s="104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P748" s="104"/>
    </row>
    <row r="749" spans="1:16" ht="12.75" customHeight="1">
      <c r="A749" s="104"/>
      <c r="B749" s="104"/>
      <c r="C749" s="104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  <c r="N749" s="104"/>
      <c r="P749" s="104"/>
    </row>
    <row r="750" spans="1:16" ht="12.75" customHeight="1">
      <c r="A750" s="104"/>
      <c r="B750" s="104"/>
      <c r="C750" s="104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P750" s="104"/>
    </row>
    <row r="751" spans="1:16" ht="12.75" customHeight="1">
      <c r="A751" s="104"/>
      <c r="B751" s="104"/>
      <c r="C751" s="104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P751" s="104"/>
    </row>
    <row r="752" spans="1:16" ht="12.75" customHeight="1">
      <c r="A752" s="104"/>
      <c r="B752" s="104"/>
      <c r="C752" s="104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  <c r="N752" s="104"/>
      <c r="P752" s="104"/>
    </row>
    <row r="753" spans="1:16" ht="12.75" customHeight="1">
      <c r="A753" s="104"/>
      <c r="B753" s="104"/>
      <c r="C753" s="104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P753" s="104"/>
    </row>
    <row r="754" spans="1:16" ht="12.75" customHeight="1">
      <c r="A754" s="104"/>
      <c r="B754" s="104"/>
      <c r="C754" s="104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P754" s="104"/>
    </row>
    <row r="755" spans="1:16" ht="12.75" customHeight="1">
      <c r="A755" s="104"/>
      <c r="B755" s="104"/>
      <c r="C755" s="104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  <c r="N755" s="104"/>
      <c r="P755" s="104"/>
    </row>
    <row r="756" spans="1:16" ht="12.75" customHeight="1">
      <c r="A756" s="104"/>
      <c r="B756" s="104"/>
      <c r="C756" s="104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  <c r="N756" s="104"/>
      <c r="P756" s="104"/>
    </row>
    <row r="757" spans="1:16" ht="12.75" customHeight="1">
      <c r="A757" s="104"/>
      <c r="B757" s="104"/>
      <c r="C757" s="104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  <c r="N757" s="104"/>
      <c r="P757" s="104"/>
    </row>
    <row r="758" spans="1:16" ht="12.75" customHeight="1">
      <c r="A758" s="104"/>
      <c r="B758" s="104"/>
      <c r="C758" s="104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P758" s="104"/>
    </row>
    <row r="759" spans="1:16" ht="12.75" customHeight="1">
      <c r="A759" s="104"/>
      <c r="B759" s="104"/>
      <c r="C759" s="104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  <c r="N759" s="104"/>
      <c r="P759" s="104"/>
    </row>
    <row r="760" spans="1:16" ht="12.75" customHeight="1">
      <c r="A760" s="104"/>
      <c r="B760" s="104"/>
      <c r="C760" s="104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  <c r="N760" s="104"/>
      <c r="P760" s="104"/>
    </row>
    <row r="761" spans="1:16" ht="12.75" customHeight="1">
      <c r="A761" s="104"/>
      <c r="B761" s="104"/>
      <c r="C761" s="104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  <c r="N761" s="104"/>
      <c r="P761" s="104"/>
    </row>
    <row r="762" spans="1:16" ht="12.75" customHeight="1">
      <c r="A762" s="104"/>
      <c r="B762" s="104"/>
      <c r="C762" s="104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P762" s="104"/>
    </row>
    <row r="763" spans="1:16" ht="12.75" customHeight="1">
      <c r="A763" s="104"/>
      <c r="B763" s="104"/>
      <c r="C763" s="104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  <c r="N763" s="104"/>
      <c r="P763" s="104"/>
    </row>
    <row r="764" spans="1:16" ht="12.75" customHeight="1">
      <c r="A764" s="104"/>
      <c r="B764" s="104"/>
      <c r="C764" s="104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P764" s="104"/>
    </row>
    <row r="765" spans="1:16" ht="12.75" customHeight="1">
      <c r="A765" s="104"/>
      <c r="B765" s="104"/>
      <c r="C765" s="104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  <c r="N765" s="104"/>
      <c r="P765" s="104"/>
    </row>
    <row r="766" spans="1:16" ht="12.75" customHeight="1">
      <c r="A766" s="104"/>
      <c r="B766" s="104"/>
      <c r="C766" s="104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  <c r="N766" s="104"/>
      <c r="P766" s="104"/>
    </row>
    <row r="767" spans="1:16" ht="12.75" customHeight="1">
      <c r="A767" s="104"/>
      <c r="B767" s="104"/>
      <c r="C767" s="104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P767" s="104"/>
    </row>
    <row r="768" spans="1:16" ht="12.75" customHeight="1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  <c r="N768" s="104"/>
      <c r="P768" s="104"/>
    </row>
    <row r="769" spans="1:16" ht="12.75" customHeight="1">
      <c r="A769" s="104"/>
      <c r="B769" s="104"/>
      <c r="C769" s="104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P769" s="104"/>
    </row>
    <row r="770" spans="1:16" ht="12.75" customHeight="1">
      <c r="A770" s="104"/>
      <c r="B770" s="104"/>
      <c r="C770" s="104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P770" s="104"/>
    </row>
    <row r="771" spans="1:16" ht="12.75" customHeight="1">
      <c r="A771" s="104"/>
      <c r="B771" s="104"/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P771" s="104"/>
    </row>
    <row r="772" spans="1:16" ht="12.75" customHeight="1">
      <c r="A772" s="104"/>
      <c r="B772" s="104"/>
      <c r="C772" s="104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  <c r="N772" s="104"/>
      <c r="P772" s="104"/>
    </row>
    <row r="773" spans="1:16" ht="12.75" customHeight="1">
      <c r="A773" s="104"/>
      <c r="B773" s="104"/>
      <c r="C773" s="104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  <c r="N773" s="104"/>
      <c r="P773" s="104"/>
    </row>
    <row r="774" spans="1:16" ht="12.75" customHeight="1">
      <c r="A774" s="104"/>
      <c r="B774" s="104"/>
      <c r="C774" s="104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  <c r="N774" s="104"/>
      <c r="P774" s="104"/>
    </row>
    <row r="775" spans="1:16" ht="12.75" customHeight="1">
      <c r="A775" s="104"/>
      <c r="B775" s="104"/>
      <c r="C775" s="104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  <c r="N775" s="104"/>
      <c r="P775" s="104"/>
    </row>
    <row r="776" spans="1:16" ht="12.75" customHeight="1">
      <c r="A776" s="104"/>
      <c r="B776" s="104"/>
      <c r="C776" s="104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  <c r="N776" s="104"/>
      <c r="P776" s="104"/>
    </row>
    <row r="777" spans="1:16" ht="12.75" customHeight="1">
      <c r="A777" s="104"/>
      <c r="B777" s="104"/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P777" s="104"/>
    </row>
    <row r="778" spans="1:16" ht="12.75" customHeight="1">
      <c r="A778" s="104"/>
      <c r="B778" s="104"/>
      <c r="C778" s="104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  <c r="N778" s="104"/>
      <c r="P778" s="104"/>
    </row>
    <row r="779" spans="1:16" ht="12.75" customHeight="1">
      <c r="A779" s="104"/>
      <c r="B779" s="104"/>
      <c r="C779" s="104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P779" s="104"/>
    </row>
    <row r="780" spans="1:16" ht="12.75" customHeight="1">
      <c r="A780" s="104"/>
      <c r="B780" s="104"/>
      <c r="C780" s="104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P780" s="104"/>
    </row>
    <row r="781" spans="1:16" ht="12.75" customHeight="1">
      <c r="A781" s="104"/>
      <c r="B781" s="104"/>
      <c r="C781" s="104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P781" s="104"/>
    </row>
    <row r="782" spans="1:16" ht="12.75" customHeight="1">
      <c r="A782" s="104"/>
      <c r="B782" s="104"/>
      <c r="C782" s="104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P782" s="104"/>
    </row>
    <row r="783" spans="1:16" ht="12.75" customHeight="1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P783" s="104"/>
    </row>
    <row r="784" spans="1:16" ht="12.75" customHeight="1">
      <c r="A784" s="104"/>
      <c r="B784" s="104"/>
      <c r="C784" s="104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P784" s="104"/>
    </row>
    <row r="785" spans="1:16" ht="12.75" customHeight="1">
      <c r="A785" s="104"/>
      <c r="B785" s="104"/>
      <c r="C785" s="104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P785" s="104"/>
    </row>
    <row r="786" spans="1:16" ht="12.75" customHeight="1">
      <c r="A786" s="104"/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P786" s="104"/>
    </row>
    <row r="787" spans="1:16" ht="12.75" customHeight="1">
      <c r="A787" s="104"/>
      <c r="B787" s="104"/>
      <c r="C787" s="104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P787" s="104"/>
    </row>
    <row r="788" spans="1:16" ht="12.75" customHeight="1">
      <c r="A788" s="104"/>
      <c r="B788" s="104"/>
      <c r="C788" s="104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P788" s="104"/>
    </row>
    <row r="789" spans="1:16" ht="12.75" customHeight="1">
      <c r="A789" s="104"/>
      <c r="B789" s="104"/>
      <c r="C789" s="104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P789" s="104"/>
    </row>
    <row r="790" spans="1:16" ht="12.75" customHeight="1">
      <c r="A790" s="104"/>
      <c r="B790" s="104"/>
      <c r="C790" s="104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P790" s="104"/>
    </row>
    <row r="791" spans="1:16" ht="12.75" customHeight="1">
      <c r="A791" s="104"/>
      <c r="B791" s="104"/>
      <c r="C791" s="104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P791" s="104"/>
    </row>
    <row r="792" spans="1:16" ht="12.75" customHeight="1">
      <c r="A792" s="104"/>
      <c r="B792" s="104"/>
      <c r="C792" s="104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P792" s="104"/>
    </row>
    <row r="793" spans="1:16" ht="12.75" customHeight="1">
      <c r="A793" s="104"/>
      <c r="B793" s="104"/>
      <c r="C793" s="104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P793" s="104"/>
    </row>
    <row r="794" spans="1:16" ht="12.75" customHeight="1">
      <c r="A794" s="104"/>
      <c r="B794" s="104"/>
      <c r="C794" s="104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P794" s="104"/>
    </row>
    <row r="795" spans="1:16" ht="12.75" customHeight="1">
      <c r="A795" s="104"/>
      <c r="B795" s="104"/>
      <c r="C795" s="104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P795" s="104"/>
    </row>
    <row r="796" spans="1:16" ht="12.75" customHeight="1">
      <c r="A796" s="104"/>
      <c r="B796" s="104"/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P796" s="104"/>
    </row>
    <row r="797" spans="1:16" ht="12.75" customHeight="1">
      <c r="A797" s="104"/>
      <c r="B797" s="104"/>
      <c r="C797" s="104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P797" s="104"/>
    </row>
    <row r="798" spans="1:16" ht="12.75" customHeight="1">
      <c r="A798" s="104"/>
      <c r="B798" s="104"/>
      <c r="C798" s="104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P798" s="104"/>
    </row>
    <row r="799" spans="1:16" ht="12.75" customHeight="1">
      <c r="A799" s="104"/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P799" s="104"/>
    </row>
    <row r="800" spans="1:16" ht="12.75" customHeight="1">
      <c r="A800" s="104"/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P800" s="104"/>
    </row>
    <row r="801" spans="1:16" ht="12.75" customHeight="1">
      <c r="A801" s="104"/>
      <c r="B801" s="104"/>
      <c r="C801" s="104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P801" s="104"/>
    </row>
    <row r="802" spans="1:16" ht="12.75" customHeight="1">
      <c r="A802" s="104"/>
      <c r="B802" s="104"/>
      <c r="C802" s="104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P802" s="104"/>
    </row>
    <row r="803" spans="1:16" ht="12.75" customHeight="1">
      <c r="A803" s="104"/>
      <c r="B803" s="104"/>
      <c r="C803" s="104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P803" s="104"/>
    </row>
    <row r="804" spans="1:16" ht="12.75" customHeight="1">
      <c r="A804" s="104"/>
      <c r="B804" s="104"/>
      <c r="C804" s="104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P804" s="104"/>
    </row>
    <row r="805" spans="1:16" ht="12.75" customHeight="1">
      <c r="A805" s="104"/>
      <c r="B805" s="104"/>
      <c r="C805" s="104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P805" s="104"/>
    </row>
    <row r="806" spans="1:16" ht="12.75" customHeight="1">
      <c r="A806" s="104"/>
      <c r="B806" s="104"/>
      <c r="C806" s="104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P806" s="104"/>
    </row>
    <row r="807" spans="1:16" ht="12.75" customHeight="1">
      <c r="A807" s="104"/>
      <c r="B807" s="104"/>
      <c r="C807" s="104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P807" s="104"/>
    </row>
    <row r="808" spans="1:16" ht="12.75" customHeight="1">
      <c r="A808" s="104"/>
      <c r="B808" s="104"/>
      <c r="C808" s="104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P808" s="104"/>
    </row>
    <row r="809" spans="1:16" ht="12.75" customHeight="1">
      <c r="A809" s="104"/>
      <c r="B809" s="104"/>
      <c r="C809" s="104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P809" s="104"/>
    </row>
    <row r="810" spans="1:16" ht="12.75" customHeight="1">
      <c r="A810" s="104"/>
      <c r="B810" s="104"/>
      <c r="C810" s="104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P810" s="104"/>
    </row>
    <row r="811" spans="1:16" ht="12.75" customHeight="1">
      <c r="A811" s="104"/>
      <c r="B811" s="104"/>
      <c r="C811" s="104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P811" s="104"/>
    </row>
    <row r="812" spans="1:16" ht="12.75" customHeight="1">
      <c r="A812" s="104"/>
      <c r="B812" s="104"/>
      <c r="C812" s="104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P812" s="104"/>
    </row>
    <row r="813" spans="1:16" ht="12.75" customHeight="1">
      <c r="A813" s="104"/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P813" s="104"/>
    </row>
    <row r="814" spans="1:16" ht="12.75" customHeight="1">
      <c r="A814" s="104"/>
      <c r="B814" s="104"/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P814" s="104"/>
    </row>
    <row r="815" spans="1:16" ht="12.75" customHeight="1">
      <c r="A815" s="104"/>
      <c r="B815" s="104"/>
      <c r="C815" s="104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P815" s="104"/>
    </row>
    <row r="816" spans="1:16" ht="12.75" customHeight="1">
      <c r="A816" s="104"/>
      <c r="B816" s="104"/>
      <c r="C816" s="104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P816" s="104"/>
    </row>
    <row r="817" spans="1:16" ht="12.75" customHeight="1">
      <c r="A817" s="104"/>
      <c r="B817" s="104"/>
      <c r="C817" s="104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P817" s="104"/>
    </row>
    <row r="818" spans="1:16" ht="12.75" customHeight="1">
      <c r="A818" s="104"/>
      <c r="B818" s="104"/>
      <c r="C818" s="104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P818" s="104"/>
    </row>
    <row r="819" spans="1:16" ht="12.75" customHeight="1">
      <c r="A819" s="104"/>
      <c r="B819" s="104"/>
      <c r="C819" s="104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  <c r="N819" s="104"/>
      <c r="P819" s="104"/>
    </row>
    <row r="820" spans="1:16" ht="12.75" customHeight="1">
      <c r="A820" s="104"/>
      <c r="B820" s="104"/>
      <c r="C820" s="104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  <c r="N820" s="104"/>
      <c r="P820" s="104"/>
    </row>
    <row r="821" spans="1:16" ht="12.75" customHeight="1">
      <c r="A821" s="104"/>
      <c r="B821" s="104"/>
      <c r="C821" s="104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  <c r="N821" s="104"/>
      <c r="P821" s="104"/>
    </row>
    <row r="822" spans="1:16" ht="12.75" customHeight="1">
      <c r="A822" s="104"/>
      <c r="B822" s="104"/>
      <c r="C822" s="104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  <c r="N822" s="104"/>
      <c r="P822" s="104"/>
    </row>
    <row r="823" spans="1:16" ht="12.75" customHeight="1">
      <c r="A823" s="104"/>
      <c r="B823" s="104"/>
      <c r="C823" s="104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  <c r="N823" s="104"/>
      <c r="P823" s="104"/>
    </row>
    <row r="824" spans="1:16" ht="12.75" customHeight="1">
      <c r="A824" s="104"/>
      <c r="B824" s="104"/>
      <c r="C824" s="104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  <c r="N824" s="104"/>
      <c r="P824" s="104"/>
    </row>
    <row r="825" spans="1:16" ht="12.75" customHeight="1">
      <c r="A825" s="104"/>
      <c r="B825" s="104"/>
      <c r="C825" s="104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  <c r="N825" s="104"/>
      <c r="P825" s="104"/>
    </row>
    <row r="826" spans="1:16" ht="12.75" customHeight="1">
      <c r="A826" s="104"/>
      <c r="B826" s="104"/>
      <c r="C826" s="104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  <c r="N826" s="104"/>
      <c r="P826" s="104"/>
    </row>
    <row r="827" spans="1:16" ht="12.75" customHeight="1">
      <c r="A827" s="104"/>
      <c r="B827" s="104"/>
      <c r="C827" s="104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  <c r="N827" s="104"/>
      <c r="P827" s="104"/>
    </row>
    <row r="828" spans="1:16" ht="12.75" customHeight="1">
      <c r="A828" s="104"/>
      <c r="B828" s="104"/>
      <c r="C828" s="104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  <c r="N828" s="104"/>
      <c r="P828" s="104"/>
    </row>
    <row r="829" spans="1:16" ht="12.75" customHeight="1">
      <c r="A829" s="104"/>
      <c r="B829" s="104"/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P829" s="104"/>
    </row>
    <row r="830" spans="1:16" ht="12.75" customHeight="1">
      <c r="A830" s="104"/>
      <c r="B830" s="104"/>
      <c r="C830" s="104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  <c r="N830" s="104"/>
      <c r="P830" s="104"/>
    </row>
    <row r="831" spans="1:16" ht="12.75" customHeight="1">
      <c r="A831" s="104"/>
      <c r="B831" s="104"/>
      <c r="C831" s="104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  <c r="N831" s="104"/>
      <c r="P831" s="104"/>
    </row>
    <row r="832" spans="1:16" ht="12.75" customHeight="1">
      <c r="A832" s="104"/>
      <c r="B832" s="104"/>
      <c r="C832" s="104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  <c r="N832" s="104"/>
      <c r="P832" s="104"/>
    </row>
    <row r="833" spans="1:16" ht="12.75" customHeight="1">
      <c r="A833" s="104"/>
      <c r="B833" s="104"/>
      <c r="C833" s="104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  <c r="N833" s="104"/>
      <c r="P833" s="104"/>
    </row>
    <row r="834" spans="1:16" ht="12.75" customHeight="1">
      <c r="A834" s="104"/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P834" s="104"/>
    </row>
    <row r="835" spans="1:16" ht="12.75" customHeight="1">
      <c r="A835" s="104"/>
      <c r="B835" s="104"/>
      <c r="C835" s="104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  <c r="N835" s="104"/>
      <c r="P835" s="104"/>
    </row>
    <row r="836" spans="1:16" ht="12.75" customHeight="1">
      <c r="A836" s="104"/>
      <c r="B836" s="104"/>
      <c r="C836" s="104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  <c r="N836" s="104"/>
      <c r="P836" s="104"/>
    </row>
    <row r="837" spans="1:16" ht="12.75" customHeight="1">
      <c r="A837" s="104"/>
      <c r="B837" s="104"/>
      <c r="C837" s="104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  <c r="N837" s="104"/>
      <c r="P837" s="104"/>
    </row>
    <row r="838" spans="1:16" ht="12.75" customHeight="1">
      <c r="A838" s="104"/>
      <c r="B838" s="104"/>
      <c r="C838" s="104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  <c r="N838" s="104"/>
      <c r="P838" s="104"/>
    </row>
    <row r="839" spans="1:16" ht="12.75" customHeight="1">
      <c r="A839" s="104"/>
      <c r="B839" s="104"/>
      <c r="C839" s="104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  <c r="N839" s="104"/>
      <c r="P839" s="104"/>
    </row>
    <row r="840" spans="1:16" ht="12.75" customHeight="1">
      <c r="A840" s="104"/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P840" s="104"/>
    </row>
    <row r="841" spans="1:16" ht="12.75" customHeight="1">
      <c r="A841" s="104"/>
      <c r="B841" s="104"/>
      <c r="C841" s="104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  <c r="N841" s="104"/>
      <c r="P841" s="104"/>
    </row>
    <row r="842" spans="1:16" ht="12.75" customHeight="1">
      <c r="A842" s="104"/>
      <c r="B842" s="104"/>
      <c r="C842" s="104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  <c r="N842" s="104"/>
      <c r="P842" s="104"/>
    </row>
    <row r="843" spans="1:16" ht="12.75" customHeight="1">
      <c r="A843" s="104"/>
      <c r="B843" s="104"/>
      <c r="C843" s="104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  <c r="N843" s="104"/>
      <c r="P843" s="104"/>
    </row>
    <row r="844" spans="1:16" ht="12.75" customHeight="1">
      <c r="A844" s="104"/>
      <c r="B844" s="104"/>
      <c r="C844" s="104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  <c r="N844" s="104"/>
      <c r="P844" s="104"/>
    </row>
    <row r="845" spans="1:16" ht="12.75" customHeight="1">
      <c r="A845" s="104"/>
      <c r="B845" s="104"/>
      <c r="C845" s="104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  <c r="N845" s="104"/>
      <c r="P845" s="104"/>
    </row>
    <row r="846" spans="1:16" ht="12.75" customHeight="1">
      <c r="A846" s="104"/>
      <c r="B846" s="104"/>
      <c r="C846" s="104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  <c r="N846" s="104"/>
      <c r="P846" s="104"/>
    </row>
    <row r="847" spans="1:16" ht="12.75" customHeight="1">
      <c r="A847" s="104"/>
      <c r="B847" s="104"/>
      <c r="C847" s="104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  <c r="N847" s="104"/>
      <c r="P847" s="104"/>
    </row>
    <row r="848" spans="1:16" ht="12.75" customHeight="1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P848" s="104"/>
    </row>
    <row r="849" spans="1:16" ht="12.75" customHeight="1">
      <c r="A849" s="104"/>
      <c r="B849" s="104"/>
      <c r="C849" s="104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P849" s="104"/>
    </row>
    <row r="850" spans="1:16" ht="12.75" customHeight="1">
      <c r="A850" s="104"/>
      <c r="B850" s="104"/>
      <c r="C850" s="104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P850" s="104"/>
    </row>
    <row r="851" spans="1:16" ht="12.75" customHeight="1">
      <c r="A851" s="104"/>
      <c r="B851" s="104"/>
      <c r="C851" s="104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P851" s="104"/>
    </row>
    <row r="852" spans="1:16" ht="12.75" customHeight="1">
      <c r="A852" s="104"/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P852" s="104"/>
    </row>
    <row r="853" spans="1:16" ht="12.75" customHeight="1">
      <c r="A853" s="104"/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P853" s="104"/>
    </row>
    <row r="854" spans="1:16" ht="12.75" customHeight="1">
      <c r="A854" s="104"/>
      <c r="B854" s="104"/>
      <c r="C854" s="104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P854" s="104"/>
    </row>
    <row r="855" spans="1:16" ht="12.75" customHeight="1">
      <c r="A855" s="104"/>
      <c r="B855" s="104"/>
      <c r="C855" s="104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P855" s="104"/>
    </row>
    <row r="856" spans="1:16" ht="12.75" customHeight="1">
      <c r="A856" s="104"/>
      <c r="B856" s="104"/>
      <c r="C856" s="104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P856" s="104"/>
    </row>
    <row r="857" spans="1:16" ht="12.75" customHeight="1">
      <c r="A857" s="104"/>
      <c r="B857" s="104"/>
      <c r="C857" s="104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P857" s="104"/>
    </row>
    <row r="858" spans="1:16" ht="12.75" customHeight="1">
      <c r="A858" s="104"/>
      <c r="B858" s="104"/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P858" s="104"/>
    </row>
    <row r="859" spans="1:16" ht="12.75" customHeight="1">
      <c r="A859" s="104"/>
      <c r="B859" s="104"/>
      <c r="C859" s="104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P859" s="104"/>
    </row>
    <row r="860" spans="1:16" ht="12.75" customHeight="1">
      <c r="A860" s="104"/>
      <c r="B860" s="104"/>
      <c r="C860" s="104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P860" s="104"/>
    </row>
    <row r="861" spans="1:16" ht="12.75" customHeight="1">
      <c r="A861" s="104"/>
      <c r="B861" s="104"/>
      <c r="C861" s="104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P861" s="104"/>
    </row>
    <row r="862" spans="1:16" ht="12.75" customHeight="1">
      <c r="A862" s="104"/>
      <c r="B862" s="104"/>
      <c r="C862" s="104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P862" s="104"/>
    </row>
    <row r="863" spans="1:16" ht="12.75" customHeight="1">
      <c r="A863" s="104"/>
      <c r="B863" s="104"/>
      <c r="C863" s="104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P863" s="104"/>
    </row>
    <row r="864" spans="1:16" ht="12.75" customHeight="1">
      <c r="A864" s="104"/>
      <c r="B864" s="104"/>
      <c r="C864" s="104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P864" s="104"/>
    </row>
    <row r="865" spans="1:16" ht="12.75" customHeight="1">
      <c r="A865" s="104"/>
      <c r="B865" s="104"/>
      <c r="C865" s="104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P865" s="104"/>
    </row>
    <row r="866" spans="1:16" ht="12.75" customHeight="1">
      <c r="A866" s="104"/>
      <c r="B866" s="104"/>
      <c r="C866" s="104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P866" s="104"/>
    </row>
    <row r="867" spans="1:16" ht="12.75" customHeight="1">
      <c r="A867" s="104"/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P867" s="104"/>
    </row>
    <row r="868" spans="1:16" ht="12.75" customHeight="1">
      <c r="A868" s="104"/>
      <c r="B868" s="104"/>
      <c r="C868" s="104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P868" s="104"/>
    </row>
    <row r="869" spans="1:16" ht="12.75" customHeight="1">
      <c r="A869" s="104"/>
      <c r="B869" s="104"/>
      <c r="C869" s="104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P869" s="104"/>
    </row>
    <row r="870" spans="1:16" ht="12.75" customHeight="1">
      <c r="A870" s="104"/>
      <c r="B870" s="104"/>
      <c r="C870" s="104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P870" s="104"/>
    </row>
    <row r="871" spans="1:16" ht="12.75" customHeight="1">
      <c r="A871" s="104"/>
      <c r="B871" s="104"/>
      <c r="C871" s="104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P871" s="104"/>
    </row>
    <row r="872" spans="1:16" ht="12.75" customHeight="1">
      <c r="A872" s="104"/>
      <c r="B872" s="104"/>
      <c r="C872" s="104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P872" s="104"/>
    </row>
    <row r="873" spans="1:16" ht="12.75" customHeight="1">
      <c r="A873" s="104"/>
      <c r="B873" s="104"/>
      <c r="C873" s="104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P873" s="104"/>
    </row>
    <row r="874" spans="1:16" ht="12.75" customHeight="1">
      <c r="A874" s="104"/>
      <c r="B874" s="104"/>
      <c r="C874" s="104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P874" s="104"/>
    </row>
    <row r="875" spans="1:16" ht="12.75" customHeight="1">
      <c r="A875" s="104"/>
      <c r="B875" s="104"/>
      <c r="C875" s="104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P875" s="104"/>
    </row>
    <row r="876" spans="1:16" ht="12.75" customHeight="1">
      <c r="A876" s="104"/>
      <c r="B876" s="104"/>
      <c r="C876" s="104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P876" s="104"/>
    </row>
    <row r="877" spans="1:16" ht="12.75" customHeight="1">
      <c r="A877" s="104"/>
      <c r="B877" s="104"/>
      <c r="C877" s="104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P877" s="104"/>
    </row>
    <row r="878" spans="1:16" ht="12.75" customHeight="1">
      <c r="A878" s="104"/>
      <c r="B878" s="104"/>
      <c r="C878" s="104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P878" s="104"/>
    </row>
    <row r="879" spans="1:16" ht="12.75" customHeight="1">
      <c r="A879" s="104"/>
      <c r="B879" s="104"/>
      <c r="C879" s="104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P879" s="104"/>
    </row>
    <row r="880" spans="1:16" ht="12.75" customHeight="1">
      <c r="A880" s="104"/>
      <c r="B880" s="104"/>
      <c r="C880" s="104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P880" s="104"/>
    </row>
    <row r="881" spans="1:16" ht="12.75" customHeight="1">
      <c r="A881" s="104"/>
      <c r="B881" s="104"/>
      <c r="C881" s="104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P881" s="104"/>
    </row>
    <row r="882" spans="1:16" ht="12.75" customHeight="1">
      <c r="A882" s="104"/>
      <c r="B882" s="104"/>
      <c r="C882" s="104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P882" s="104"/>
    </row>
    <row r="883" spans="1:16" ht="12.75" customHeight="1">
      <c r="A883" s="104"/>
      <c r="B883" s="104"/>
      <c r="C883" s="104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P883" s="104"/>
    </row>
    <row r="884" spans="1:16" ht="12.75" customHeight="1">
      <c r="A884" s="104"/>
      <c r="B884" s="104"/>
      <c r="C884" s="104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P884" s="104"/>
    </row>
    <row r="885" spans="1:16" ht="12.75" customHeight="1">
      <c r="A885" s="104"/>
      <c r="B885" s="104"/>
      <c r="C885" s="104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P885" s="104"/>
    </row>
    <row r="886" spans="1:16" ht="12.75" customHeight="1">
      <c r="A886" s="104"/>
      <c r="B886" s="104"/>
      <c r="C886" s="104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P886" s="104"/>
    </row>
    <row r="887" spans="1:16" ht="12.75" customHeight="1">
      <c r="A887" s="104"/>
      <c r="B887" s="104"/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P887" s="104"/>
    </row>
    <row r="888" spans="1:16" ht="12.75" customHeight="1">
      <c r="A888" s="104"/>
      <c r="B888" s="104"/>
      <c r="C888" s="104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P888" s="104"/>
    </row>
    <row r="889" spans="1:16" ht="12.75" customHeight="1">
      <c r="A889" s="104"/>
      <c r="B889" s="104"/>
      <c r="C889" s="104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  <c r="N889" s="104"/>
      <c r="P889" s="104"/>
    </row>
    <row r="890" spans="1:16" ht="12.75" customHeight="1">
      <c r="A890" s="104"/>
      <c r="B890" s="104"/>
      <c r="C890" s="104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  <c r="N890" s="104"/>
      <c r="P890" s="104"/>
    </row>
    <row r="891" spans="1:16" ht="12.75" customHeight="1">
      <c r="A891" s="104"/>
      <c r="B891" s="104"/>
      <c r="C891" s="104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  <c r="N891" s="104"/>
      <c r="P891" s="104"/>
    </row>
    <row r="892" spans="1:16" ht="12.75" customHeight="1">
      <c r="A892" s="104"/>
      <c r="B892" s="104"/>
      <c r="C892" s="104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  <c r="N892" s="104"/>
      <c r="P892" s="104"/>
    </row>
    <row r="893" spans="1:16" ht="12.75" customHeight="1">
      <c r="A893" s="104"/>
      <c r="B893" s="104"/>
      <c r="C893" s="104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  <c r="N893" s="104"/>
      <c r="P893" s="104"/>
    </row>
    <row r="894" spans="1:16" ht="12.75" customHeight="1">
      <c r="A894" s="104"/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P894" s="104"/>
    </row>
    <row r="895" spans="1:16" ht="12.75" customHeight="1">
      <c r="A895" s="104"/>
      <c r="B895" s="104"/>
      <c r="C895" s="104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  <c r="N895" s="104"/>
      <c r="P895" s="104"/>
    </row>
    <row r="896" spans="1:16" ht="12.75" customHeight="1">
      <c r="A896" s="104"/>
      <c r="B896" s="104"/>
      <c r="C896" s="104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  <c r="N896" s="104"/>
      <c r="P896" s="104"/>
    </row>
    <row r="897" spans="1:16" ht="12.75" customHeight="1">
      <c r="A897" s="104"/>
      <c r="B897" s="104"/>
      <c r="C897" s="104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  <c r="N897" s="104"/>
      <c r="P897" s="104"/>
    </row>
    <row r="898" spans="1:16" ht="12.75" customHeight="1">
      <c r="A898" s="104"/>
      <c r="B898" s="104"/>
      <c r="C898" s="104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  <c r="N898" s="104"/>
      <c r="P898" s="104"/>
    </row>
    <row r="899" spans="1:16" ht="12.75" customHeight="1">
      <c r="A899" s="104"/>
      <c r="B899" s="104"/>
      <c r="C899" s="104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  <c r="N899" s="104"/>
      <c r="P899" s="104"/>
    </row>
    <row r="900" spans="1:16" ht="12.75" customHeight="1">
      <c r="A900" s="104"/>
      <c r="B900" s="104"/>
      <c r="C900" s="104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  <c r="N900" s="104"/>
      <c r="P900" s="104"/>
    </row>
    <row r="901" spans="1:16" ht="12.75" customHeight="1">
      <c r="A901" s="104"/>
      <c r="B901" s="104"/>
      <c r="C901" s="104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  <c r="N901" s="104"/>
      <c r="P901" s="104"/>
    </row>
    <row r="902" spans="1:16" ht="12.75" customHeight="1">
      <c r="A902" s="104"/>
      <c r="B902" s="104"/>
      <c r="C902" s="104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  <c r="N902" s="104"/>
      <c r="P902" s="104"/>
    </row>
    <row r="903" spans="1:16" ht="12.75" customHeight="1">
      <c r="A903" s="104"/>
      <c r="B903" s="104"/>
      <c r="C903" s="104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  <c r="N903" s="104"/>
      <c r="P903" s="104"/>
    </row>
    <row r="904" spans="1:16" ht="12.75" customHeight="1">
      <c r="A904" s="104"/>
      <c r="B904" s="104"/>
      <c r="C904" s="104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  <c r="N904" s="104"/>
      <c r="P904" s="104"/>
    </row>
    <row r="905" spans="1:16" ht="12.75" customHeight="1">
      <c r="A905" s="104"/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P905" s="104"/>
    </row>
    <row r="906" spans="1:16" ht="12.75" customHeight="1">
      <c r="A906" s="104"/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P906" s="104"/>
    </row>
    <row r="907" spans="1:16" ht="12.75" customHeight="1">
      <c r="A907" s="104"/>
      <c r="B907" s="104"/>
      <c r="C907" s="104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  <c r="N907" s="104"/>
      <c r="P907" s="104"/>
    </row>
    <row r="908" spans="1:16" ht="12.75" customHeight="1">
      <c r="A908" s="104"/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  <c r="N908" s="104"/>
      <c r="P908" s="104"/>
    </row>
    <row r="909" spans="1:16" ht="12.75" customHeight="1">
      <c r="A909" s="104"/>
      <c r="B909" s="104"/>
      <c r="C909" s="104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  <c r="N909" s="104"/>
      <c r="P909" s="104"/>
    </row>
    <row r="910" spans="1:16" ht="12.75" customHeight="1">
      <c r="A910" s="104"/>
      <c r="B910" s="104"/>
      <c r="C910" s="104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  <c r="N910" s="104"/>
      <c r="P910" s="104"/>
    </row>
    <row r="911" spans="1:16" ht="12.75" customHeight="1">
      <c r="A911" s="104"/>
      <c r="B911" s="104"/>
      <c r="C911" s="104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  <c r="N911" s="104"/>
      <c r="P911" s="104"/>
    </row>
    <row r="912" spans="1:16" ht="12.75" customHeight="1">
      <c r="A912" s="104"/>
      <c r="B912" s="104"/>
      <c r="C912" s="104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  <c r="N912" s="104"/>
      <c r="P912" s="104"/>
    </row>
    <row r="913" spans="1:16" ht="12.75" customHeight="1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P913" s="104"/>
    </row>
    <row r="914" spans="1:16" ht="12.75" customHeight="1">
      <c r="A914" s="104"/>
      <c r="B914" s="104"/>
      <c r="C914" s="104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  <c r="N914" s="104"/>
      <c r="P914" s="104"/>
    </row>
    <row r="915" spans="1:16" ht="12.75" customHeight="1">
      <c r="A915" s="104"/>
      <c r="B915" s="104"/>
      <c r="C915" s="104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  <c r="N915" s="104"/>
      <c r="P915" s="104"/>
    </row>
    <row r="916" spans="1:16" ht="12.75" customHeight="1">
      <c r="A916" s="104"/>
      <c r="B916" s="104"/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P916" s="104"/>
    </row>
    <row r="917" spans="1:16" ht="12.75" customHeight="1">
      <c r="A917" s="104"/>
      <c r="B917" s="104"/>
      <c r="C917" s="104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  <c r="N917" s="104"/>
      <c r="P917" s="104"/>
    </row>
    <row r="918" spans="1:16" ht="12.75" customHeight="1">
      <c r="A918" s="104"/>
      <c r="B918" s="104"/>
      <c r="C918" s="104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  <c r="N918" s="104"/>
      <c r="P918" s="104"/>
    </row>
    <row r="919" spans="1:16" ht="12.75" customHeight="1">
      <c r="A919" s="104"/>
      <c r="B919" s="104"/>
      <c r="C919" s="104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P919" s="104"/>
    </row>
    <row r="920" spans="1:16" ht="12.75" customHeight="1">
      <c r="A920" s="104"/>
      <c r="B920" s="104"/>
      <c r="C920" s="104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P920" s="104"/>
    </row>
    <row r="921" spans="1:16" ht="12.75" customHeight="1">
      <c r="A921" s="104"/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P921" s="104"/>
    </row>
    <row r="922" spans="1:16" ht="12.75" customHeight="1">
      <c r="A922" s="104"/>
      <c r="B922" s="104"/>
      <c r="C922" s="104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P922" s="104"/>
    </row>
    <row r="923" spans="1:16" ht="12.75" customHeight="1">
      <c r="A923" s="104"/>
      <c r="B923" s="104"/>
      <c r="C923" s="104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P923" s="104"/>
    </row>
    <row r="924" spans="1:16" ht="12.75" customHeight="1">
      <c r="A924" s="104"/>
      <c r="B924" s="104"/>
      <c r="C924" s="104"/>
      <c r="D924" s="104"/>
      <c r="E924" s="104"/>
      <c r="F924" s="104"/>
      <c r="G924" s="104"/>
      <c r="H924" s="104"/>
      <c r="I924" s="104"/>
      <c r="J924" s="104"/>
      <c r="K924" s="104"/>
      <c r="L924" s="104"/>
      <c r="M924" s="104"/>
      <c r="N924" s="104"/>
      <c r="P924" s="104"/>
    </row>
    <row r="925" spans="1:16" ht="12.75" customHeight="1">
      <c r="A925" s="104"/>
      <c r="B925" s="104"/>
      <c r="C925" s="104"/>
      <c r="D925" s="104"/>
      <c r="E925" s="104"/>
      <c r="F925" s="104"/>
      <c r="G925" s="104"/>
      <c r="H925" s="104"/>
      <c r="I925" s="104"/>
      <c r="J925" s="104"/>
      <c r="K925" s="104"/>
      <c r="L925" s="104"/>
      <c r="M925" s="104"/>
      <c r="N925" s="104"/>
      <c r="P925" s="104"/>
    </row>
    <row r="926" spans="1:16" ht="12.75" customHeight="1">
      <c r="A926" s="104"/>
      <c r="B926" s="104"/>
      <c r="C926" s="104"/>
      <c r="D926" s="104"/>
      <c r="E926" s="104"/>
      <c r="F926" s="104"/>
      <c r="G926" s="104"/>
      <c r="H926" s="104"/>
      <c r="I926" s="104"/>
      <c r="J926" s="104"/>
      <c r="K926" s="104"/>
      <c r="L926" s="104"/>
      <c r="M926" s="104"/>
      <c r="N926" s="104"/>
      <c r="P926" s="104"/>
    </row>
    <row r="927" spans="1:16" ht="12.75" customHeight="1">
      <c r="A927" s="104"/>
      <c r="B927" s="104"/>
      <c r="C927" s="104"/>
      <c r="D927" s="104"/>
      <c r="E927" s="104"/>
      <c r="F927" s="104"/>
      <c r="G927" s="104"/>
      <c r="H927" s="104"/>
      <c r="I927" s="104"/>
      <c r="J927" s="104"/>
      <c r="K927" s="104"/>
      <c r="L927" s="104"/>
      <c r="M927" s="104"/>
      <c r="N927" s="104"/>
      <c r="P927" s="104"/>
    </row>
    <row r="928" spans="1:16" ht="12.75" customHeight="1">
      <c r="A928" s="104"/>
      <c r="B928" s="104"/>
      <c r="C928" s="104"/>
      <c r="D928" s="104"/>
      <c r="E928" s="104"/>
      <c r="F928" s="104"/>
      <c r="G928" s="104"/>
      <c r="H928" s="104"/>
      <c r="I928" s="104"/>
      <c r="J928" s="104"/>
      <c r="K928" s="104"/>
      <c r="L928" s="104"/>
      <c r="M928" s="104"/>
      <c r="N928" s="104"/>
      <c r="P928" s="104"/>
    </row>
    <row r="929" spans="1:16" ht="12.75" customHeight="1">
      <c r="A929" s="104"/>
      <c r="B929" s="104"/>
      <c r="C929" s="104"/>
      <c r="D929" s="104"/>
      <c r="E929" s="104"/>
      <c r="F929" s="104"/>
      <c r="G929" s="104"/>
      <c r="H929" s="104"/>
      <c r="I929" s="104"/>
      <c r="J929" s="104"/>
      <c r="K929" s="104"/>
      <c r="L929" s="104"/>
      <c r="M929" s="104"/>
      <c r="N929" s="104"/>
      <c r="P929" s="104"/>
    </row>
    <row r="930" spans="1:16" ht="12.75" customHeight="1">
      <c r="A930" s="104"/>
      <c r="B930" s="104"/>
      <c r="C930" s="104"/>
      <c r="D930" s="104"/>
      <c r="E930" s="104"/>
      <c r="F930" s="104"/>
      <c r="G930" s="104"/>
      <c r="H930" s="104"/>
      <c r="I930" s="104"/>
      <c r="J930" s="104"/>
      <c r="K930" s="104"/>
      <c r="L930" s="104"/>
      <c r="M930" s="104"/>
      <c r="N930" s="104"/>
      <c r="P930" s="104"/>
    </row>
    <row r="931" spans="1:16" ht="12.75" customHeight="1">
      <c r="A931" s="104"/>
      <c r="B931" s="104"/>
      <c r="C931" s="104"/>
      <c r="D931" s="104"/>
      <c r="E931" s="104"/>
      <c r="F931" s="104"/>
      <c r="G931" s="104"/>
      <c r="H931" s="104"/>
      <c r="I931" s="104"/>
      <c r="J931" s="104"/>
      <c r="K931" s="104"/>
      <c r="L931" s="104"/>
      <c r="M931" s="104"/>
      <c r="N931" s="104"/>
      <c r="P931" s="104"/>
    </row>
    <row r="932" spans="1:16" ht="12.75" customHeight="1">
      <c r="A932" s="104"/>
      <c r="B932" s="104"/>
      <c r="C932" s="104"/>
      <c r="D932" s="104"/>
      <c r="E932" s="104"/>
      <c r="F932" s="104"/>
      <c r="G932" s="104"/>
      <c r="H932" s="104"/>
      <c r="I932" s="104"/>
      <c r="J932" s="104"/>
      <c r="K932" s="104"/>
      <c r="L932" s="104"/>
      <c r="M932" s="104"/>
      <c r="N932" s="104"/>
      <c r="P932" s="104"/>
    </row>
    <row r="933" spans="1:16" ht="12.75" customHeight="1">
      <c r="A933" s="104"/>
      <c r="B933" s="104"/>
      <c r="C933" s="104"/>
      <c r="D933" s="104"/>
      <c r="E933" s="104"/>
      <c r="F933" s="104"/>
      <c r="G933" s="104"/>
      <c r="H933" s="104"/>
      <c r="I933" s="104"/>
      <c r="J933" s="104"/>
      <c r="K933" s="104"/>
      <c r="L933" s="104"/>
      <c r="M933" s="104"/>
      <c r="N933" s="104"/>
      <c r="P933" s="104"/>
    </row>
    <row r="934" spans="1:16" ht="12.75" customHeight="1">
      <c r="A934" s="104"/>
      <c r="B934" s="104"/>
      <c r="C934" s="104"/>
      <c r="D934" s="104"/>
      <c r="E934" s="104"/>
      <c r="F934" s="104"/>
      <c r="G934" s="104"/>
      <c r="H934" s="104"/>
      <c r="I934" s="104"/>
      <c r="J934" s="104"/>
      <c r="K934" s="104"/>
      <c r="L934" s="104"/>
      <c r="M934" s="104"/>
      <c r="N934" s="104"/>
      <c r="P934" s="104"/>
    </row>
    <row r="935" spans="1:16" ht="12.75" customHeight="1">
      <c r="A935" s="104"/>
      <c r="B935" s="104"/>
      <c r="C935" s="104"/>
      <c r="D935" s="104"/>
      <c r="E935" s="104"/>
      <c r="F935" s="104"/>
      <c r="G935" s="104"/>
      <c r="H935" s="104"/>
      <c r="I935" s="104"/>
      <c r="J935" s="104"/>
      <c r="K935" s="104"/>
      <c r="L935" s="104"/>
      <c r="M935" s="104"/>
      <c r="N935" s="104"/>
      <c r="P935" s="104"/>
    </row>
    <row r="936" spans="1:16" ht="12.75" customHeight="1">
      <c r="A936" s="104"/>
      <c r="B936" s="104"/>
      <c r="C936" s="104"/>
      <c r="D936" s="104"/>
      <c r="E936" s="104"/>
      <c r="F936" s="104"/>
      <c r="G936" s="104"/>
      <c r="H936" s="104"/>
      <c r="I936" s="104"/>
      <c r="J936" s="104"/>
      <c r="K936" s="104"/>
      <c r="L936" s="104"/>
      <c r="M936" s="104"/>
      <c r="N936" s="104"/>
      <c r="P936" s="104"/>
    </row>
    <row r="937" spans="1:16" ht="12.75" customHeight="1">
      <c r="A937" s="104"/>
      <c r="B937" s="104"/>
      <c r="C937" s="104"/>
      <c r="D937" s="104"/>
      <c r="E937" s="104"/>
      <c r="F937" s="104"/>
      <c r="G937" s="104"/>
      <c r="H937" s="104"/>
      <c r="I937" s="104"/>
      <c r="J937" s="104"/>
      <c r="K937" s="104"/>
      <c r="L937" s="104"/>
      <c r="M937" s="104"/>
      <c r="N937" s="104"/>
      <c r="P937" s="104"/>
    </row>
    <row r="938" spans="1:16" ht="12.75" customHeight="1">
      <c r="A938" s="104"/>
      <c r="B938" s="104"/>
      <c r="C938" s="104"/>
      <c r="D938" s="104"/>
      <c r="E938" s="104"/>
      <c r="F938" s="104"/>
      <c r="G938" s="104"/>
      <c r="H938" s="104"/>
      <c r="I938" s="104"/>
      <c r="J938" s="104"/>
      <c r="K938" s="104"/>
      <c r="L938" s="104"/>
      <c r="M938" s="104"/>
      <c r="N938" s="104"/>
      <c r="P938" s="104"/>
    </row>
    <row r="939" spans="1:16" ht="12.75" customHeight="1">
      <c r="A939" s="104"/>
      <c r="B939" s="104"/>
      <c r="C939" s="104"/>
      <c r="D939" s="104"/>
      <c r="E939" s="104"/>
      <c r="F939" s="104"/>
      <c r="G939" s="104"/>
      <c r="H939" s="104"/>
      <c r="I939" s="104"/>
      <c r="J939" s="104"/>
      <c r="K939" s="104"/>
      <c r="L939" s="104"/>
      <c r="M939" s="104"/>
      <c r="N939" s="104"/>
      <c r="P939" s="104"/>
    </row>
    <row r="940" spans="1:16" ht="12.75" customHeight="1">
      <c r="A940" s="104"/>
      <c r="B940" s="104"/>
      <c r="C940" s="104"/>
      <c r="D940" s="104"/>
      <c r="E940" s="104"/>
      <c r="F940" s="104"/>
      <c r="G940" s="104"/>
      <c r="H940" s="104"/>
      <c r="I940" s="104"/>
      <c r="J940" s="104"/>
      <c r="K940" s="104"/>
      <c r="L940" s="104"/>
      <c r="M940" s="104"/>
      <c r="N940" s="104"/>
      <c r="P940" s="104"/>
    </row>
    <row r="941" spans="1:16" ht="12.75" customHeight="1">
      <c r="A941" s="104"/>
      <c r="B941" s="104"/>
      <c r="C941" s="104"/>
      <c r="D941" s="104"/>
      <c r="E941" s="104"/>
      <c r="F941" s="104"/>
      <c r="G941" s="104"/>
      <c r="H941" s="104"/>
      <c r="I941" s="104"/>
      <c r="J941" s="104"/>
      <c r="K941" s="104"/>
      <c r="L941" s="104"/>
      <c r="M941" s="104"/>
      <c r="N941" s="104"/>
      <c r="P941" s="104"/>
    </row>
    <row r="942" spans="1:16" ht="12.75" customHeight="1">
      <c r="A942" s="104"/>
      <c r="B942" s="104"/>
      <c r="C942" s="104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P942" s="104"/>
    </row>
    <row r="943" spans="1:16" ht="12.75" customHeight="1">
      <c r="A943" s="104"/>
      <c r="B943" s="104"/>
      <c r="C943" s="104"/>
      <c r="D943" s="104"/>
      <c r="E943" s="104"/>
      <c r="F943" s="104"/>
      <c r="G943" s="104"/>
      <c r="H943" s="104"/>
      <c r="I943" s="104"/>
      <c r="J943" s="104"/>
      <c r="K943" s="104"/>
      <c r="L943" s="104"/>
      <c r="M943" s="104"/>
      <c r="N943" s="104"/>
      <c r="P943" s="104"/>
    </row>
    <row r="944" spans="1:16" ht="12.75" customHeight="1">
      <c r="A944" s="104"/>
      <c r="B944" s="104"/>
      <c r="C944" s="104"/>
      <c r="D944" s="104"/>
      <c r="E944" s="104"/>
      <c r="F944" s="104"/>
      <c r="G944" s="104"/>
      <c r="H944" s="104"/>
      <c r="I944" s="104"/>
      <c r="J944" s="104"/>
      <c r="K944" s="104"/>
      <c r="L944" s="104"/>
      <c r="M944" s="104"/>
      <c r="N944" s="104"/>
      <c r="P944" s="104"/>
    </row>
    <row r="945" spans="1:16" ht="12.75" customHeight="1">
      <c r="A945" s="104"/>
      <c r="B945" s="104"/>
      <c r="C945" s="104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P945" s="104"/>
    </row>
    <row r="946" spans="1:16" ht="12.75" customHeight="1">
      <c r="A946" s="104"/>
      <c r="B946" s="104"/>
      <c r="C946" s="104"/>
      <c r="D946" s="104"/>
      <c r="E946" s="104"/>
      <c r="F946" s="104"/>
      <c r="G946" s="104"/>
      <c r="H946" s="104"/>
      <c r="I946" s="104"/>
      <c r="J946" s="104"/>
      <c r="K946" s="104"/>
      <c r="L946" s="104"/>
      <c r="M946" s="104"/>
      <c r="N946" s="104"/>
      <c r="P946" s="104"/>
    </row>
    <row r="947" spans="1:16" ht="12.75" customHeight="1">
      <c r="A947" s="104"/>
      <c r="B947" s="104"/>
      <c r="C947" s="104"/>
      <c r="D947" s="104"/>
      <c r="E947" s="104"/>
      <c r="F947" s="104"/>
      <c r="G947" s="104"/>
      <c r="H947" s="104"/>
      <c r="I947" s="104"/>
      <c r="J947" s="104"/>
      <c r="K947" s="104"/>
      <c r="L947" s="104"/>
      <c r="M947" s="104"/>
      <c r="N947" s="104"/>
      <c r="P947" s="104"/>
    </row>
    <row r="948" spans="1:16" ht="12.75" customHeight="1">
      <c r="A948" s="104"/>
      <c r="B948" s="104"/>
      <c r="C948" s="104"/>
      <c r="D948" s="104"/>
      <c r="E948" s="104"/>
      <c r="F948" s="104"/>
      <c r="G948" s="104"/>
      <c r="H948" s="104"/>
      <c r="I948" s="104"/>
      <c r="J948" s="104"/>
      <c r="K948" s="104"/>
      <c r="L948" s="104"/>
      <c r="M948" s="104"/>
      <c r="N948" s="104"/>
      <c r="P948" s="104"/>
    </row>
    <row r="949" spans="1:16" ht="12.75" customHeight="1">
      <c r="A949" s="104"/>
      <c r="B949" s="104"/>
      <c r="C949" s="104"/>
      <c r="D949" s="104"/>
      <c r="E949" s="104"/>
      <c r="F949" s="104"/>
      <c r="G949" s="104"/>
      <c r="H949" s="104"/>
      <c r="I949" s="104"/>
      <c r="J949" s="104"/>
      <c r="K949" s="104"/>
      <c r="L949" s="104"/>
      <c r="M949" s="104"/>
      <c r="N949" s="104"/>
      <c r="P949" s="104"/>
    </row>
    <row r="950" spans="1:16" ht="12.75" customHeight="1">
      <c r="A950" s="104"/>
      <c r="B950" s="104"/>
      <c r="C950" s="104"/>
      <c r="D950" s="104"/>
      <c r="E950" s="104"/>
      <c r="F950" s="104"/>
      <c r="G950" s="104"/>
      <c r="H950" s="104"/>
      <c r="I950" s="104"/>
      <c r="J950" s="104"/>
      <c r="K950" s="104"/>
      <c r="L950" s="104"/>
      <c r="M950" s="104"/>
      <c r="N950" s="104"/>
      <c r="P950" s="104"/>
    </row>
    <row r="951" spans="1:16" ht="12.75" customHeight="1">
      <c r="A951" s="104"/>
      <c r="B951" s="104"/>
      <c r="C951" s="104"/>
      <c r="D951" s="104"/>
      <c r="E951" s="104"/>
      <c r="F951" s="104"/>
      <c r="G951" s="104"/>
      <c r="H951" s="104"/>
      <c r="I951" s="104"/>
      <c r="J951" s="104"/>
      <c r="K951" s="104"/>
      <c r="L951" s="104"/>
      <c r="M951" s="104"/>
      <c r="N951" s="104"/>
      <c r="P951" s="104"/>
    </row>
    <row r="952" spans="1:16" ht="12.75" customHeight="1">
      <c r="A952" s="104"/>
      <c r="B952" s="104"/>
      <c r="C952" s="104"/>
      <c r="D952" s="104"/>
      <c r="E952" s="104"/>
      <c r="F952" s="104"/>
      <c r="G952" s="104"/>
      <c r="H952" s="104"/>
      <c r="I952" s="104"/>
      <c r="J952" s="104"/>
      <c r="K952" s="104"/>
      <c r="L952" s="104"/>
      <c r="M952" s="104"/>
      <c r="N952" s="104"/>
      <c r="P952" s="104"/>
    </row>
    <row r="953" spans="1:16" ht="12.75" customHeight="1">
      <c r="A953" s="104"/>
      <c r="B953" s="104"/>
      <c r="C953" s="104"/>
      <c r="D953" s="104"/>
      <c r="E953" s="104"/>
      <c r="F953" s="104"/>
      <c r="G953" s="104"/>
      <c r="H953" s="104"/>
      <c r="I953" s="104"/>
      <c r="J953" s="104"/>
      <c r="K953" s="104"/>
      <c r="L953" s="104"/>
      <c r="M953" s="104"/>
      <c r="N953" s="104"/>
      <c r="P953" s="104"/>
    </row>
    <row r="954" spans="1:16" ht="12.75" customHeight="1">
      <c r="A954" s="104"/>
      <c r="B954" s="104"/>
      <c r="C954" s="104"/>
      <c r="D954" s="104"/>
      <c r="E954" s="104"/>
      <c r="F954" s="104"/>
      <c r="G954" s="104"/>
      <c r="H954" s="104"/>
      <c r="I954" s="104"/>
      <c r="J954" s="104"/>
      <c r="K954" s="104"/>
      <c r="L954" s="104"/>
      <c r="M954" s="104"/>
      <c r="N954" s="104"/>
      <c r="P954" s="104"/>
    </row>
    <row r="955" spans="1:16" ht="12.75" customHeight="1">
      <c r="A955" s="104"/>
      <c r="B955" s="104"/>
      <c r="C955" s="104"/>
      <c r="D955" s="104"/>
      <c r="E955" s="104"/>
      <c r="F955" s="104"/>
      <c r="G955" s="104"/>
      <c r="H955" s="104"/>
      <c r="I955" s="104"/>
      <c r="J955" s="104"/>
      <c r="K955" s="104"/>
      <c r="L955" s="104"/>
      <c r="M955" s="104"/>
      <c r="N955" s="104"/>
      <c r="P955" s="104"/>
    </row>
    <row r="956" spans="1:16" ht="12.75" customHeight="1">
      <c r="A956" s="104"/>
      <c r="B956" s="104"/>
      <c r="C956" s="104"/>
      <c r="D956" s="104"/>
      <c r="E956" s="104"/>
      <c r="F956" s="104"/>
      <c r="G956" s="104"/>
      <c r="H956" s="104"/>
      <c r="I956" s="104"/>
      <c r="J956" s="104"/>
      <c r="K956" s="104"/>
      <c r="L956" s="104"/>
      <c r="M956" s="104"/>
      <c r="N956" s="104"/>
      <c r="P956" s="104"/>
    </row>
    <row r="957" spans="1:16" ht="12.75" customHeight="1">
      <c r="A957" s="104"/>
      <c r="B957" s="104"/>
      <c r="C957" s="104"/>
      <c r="D957" s="104"/>
      <c r="E957" s="104"/>
      <c r="F957" s="104"/>
      <c r="G957" s="104"/>
      <c r="H957" s="104"/>
      <c r="I957" s="104"/>
      <c r="J957" s="104"/>
      <c r="K957" s="104"/>
      <c r="L957" s="104"/>
      <c r="M957" s="104"/>
      <c r="N957" s="104"/>
      <c r="P957" s="104"/>
    </row>
    <row r="958" spans="1:16" ht="12.75" customHeight="1">
      <c r="A958" s="104"/>
      <c r="B958" s="104"/>
      <c r="C958" s="104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P958" s="104"/>
    </row>
    <row r="959" spans="1:16" ht="12.75" customHeight="1">
      <c r="A959" s="104"/>
      <c r="B959" s="104"/>
      <c r="C959" s="104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  <c r="N959" s="104"/>
      <c r="P959" s="104"/>
    </row>
    <row r="960" spans="1:16" ht="12.75" customHeight="1">
      <c r="A960" s="104"/>
      <c r="B960" s="104"/>
      <c r="C960" s="104"/>
      <c r="D960" s="104"/>
      <c r="E960" s="104"/>
      <c r="F960" s="104"/>
      <c r="G960" s="104"/>
      <c r="H960" s="104"/>
      <c r="I960" s="104"/>
      <c r="J960" s="104"/>
      <c r="K960" s="104"/>
      <c r="L960" s="104"/>
      <c r="M960" s="104"/>
      <c r="N960" s="104"/>
      <c r="P960" s="104"/>
    </row>
    <row r="961" spans="1:16" ht="12.75" customHeight="1">
      <c r="A961" s="104"/>
      <c r="B961" s="104"/>
      <c r="C961" s="104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  <c r="N961" s="104"/>
      <c r="P961" s="104"/>
    </row>
    <row r="962" spans="1:16" ht="12.75" customHeight="1">
      <c r="A962" s="104"/>
      <c r="B962" s="104"/>
      <c r="C962" s="104"/>
      <c r="D962" s="104"/>
      <c r="E962" s="104"/>
      <c r="F962" s="104"/>
      <c r="G962" s="104"/>
      <c r="H962" s="104"/>
      <c r="I962" s="104"/>
      <c r="J962" s="104"/>
      <c r="K962" s="104"/>
      <c r="L962" s="104"/>
      <c r="M962" s="104"/>
      <c r="N962" s="104"/>
      <c r="P962" s="104"/>
    </row>
    <row r="963" spans="1:16" ht="12.75" customHeight="1">
      <c r="A963" s="104"/>
      <c r="B963" s="104"/>
      <c r="C963" s="104"/>
      <c r="D963" s="104"/>
      <c r="E963" s="104"/>
      <c r="F963" s="104"/>
      <c r="G963" s="104"/>
      <c r="H963" s="104"/>
      <c r="I963" s="104"/>
      <c r="J963" s="104"/>
      <c r="K963" s="104"/>
      <c r="L963" s="104"/>
      <c r="M963" s="104"/>
      <c r="N963" s="104"/>
      <c r="P963" s="104"/>
    </row>
    <row r="964" spans="1:16" ht="12.75" customHeight="1">
      <c r="A964" s="104"/>
      <c r="B964" s="104"/>
      <c r="C964" s="104"/>
      <c r="D964" s="104"/>
      <c r="E964" s="104"/>
      <c r="F964" s="104"/>
      <c r="G964" s="104"/>
      <c r="H964" s="104"/>
      <c r="I964" s="104"/>
      <c r="J964" s="104"/>
      <c r="K964" s="104"/>
      <c r="L964" s="104"/>
      <c r="M964" s="104"/>
      <c r="N964" s="104"/>
      <c r="P964" s="104"/>
    </row>
    <row r="965" spans="1:16" ht="12.75" customHeight="1">
      <c r="A965" s="104"/>
      <c r="B965" s="104"/>
      <c r="C965" s="104"/>
      <c r="D965" s="104"/>
      <c r="E965" s="104"/>
      <c r="F965" s="104"/>
      <c r="G965" s="104"/>
      <c r="H965" s="104"/>
      <c r="I965" s="104"/>
      <c r="J965" s="104"/>
      <c r="K965" s="104"/>
      <c r="L965" s="104"/>
      <c r="M965" s="104"/>
      <c r="N965" s="104"/>
      <c r="P965" s="104"/>
    </row>
    <row r="966" spans="1:16" ht="12.75" customHeight="1">
      <c r="A966" s="104"/>
      <c r="B966" s="104"/>
      <c r="C966" s="104"/>
      <c r="D966" s="104"/>
      <c r="E966" s="104"/>
      <c r="F966" s="104"/>
      <c r="G966" s="104"/>
      <c r="H966" s="104"/>
      <c r="I966" s="104"/>
      <c r="J966" s="104"/>
      <c r="K966" s="104"/>
      <c r="L966" s="104"/>
      <c r="M966" s="104"/>
      <c r="N966" s="104"/>
      <c r="P966" s="104"/>
    </row>
    <row r="967" spans="1:16" ht="12.75" customHeight="1">
      <c r="A967" s="104"/>
      <c r="B967" s="104"/>
      <c r="C967" s="104"/>
      <c r="D967" s="104"/>
      <c r="E967" s="104"/>
      <c r="F967" s="104"/>
      <c r="G967" s="104"/>
      <c r="H967" s="104"/>
      <c r="I967" s="104"/>
      <c r="J967" s="104"/>
      <c r="K967" s="104"/>
      <c r="L967" s="104"/>
      <c r="M967" s="104"/>
      <c r="N967" s="104"/>
      <c r="P967" s="104"/>
    </row>
    <row r="968" spans="1:16" ht="12.75" customHeight="1">
      <c r="A968" s="104"/>
      <c r="B968" s="104"/>
      <c r="C968" s="104"/>
      <c r="D968" s="104"/>
      <c r="E968" s="104"/>
      <c r="F968" s="104"/>
      <c r="G968" s="104"/>
      <c r="H968" s="104"/>
      <c r="I968" s="104"/>
      <c r="J968" s="104"/>
      <c r="K968" s="104"/>
      <c r="L968" s="104"/>
      <c r="M968" s="104"/>
      <c r="N968" s="104"/>
      <c r="P968" s="104"/>
    </row>
    <row r="969" spans="1:16" ht="12.75" customHeight="1">
      <c r="A969" s="104"/>
      <c r="B969" s="104"/>
      <c r="C969" s="104"/>
      <c r="D969" s="104"/>
      <c r="E969" s="104"/>
      <c r="F969" s="104"/>
      <c r="G969" s="104"/>
      <c r="H969" s="104"/>
      <c r="I969" s="104"/>
      <c r="J969" s="104"/>
      <c r="K969" s="104"/>
      <c r="L969" s="104"/>
      <c r="M969" s="104"/>
      <c r="N969" s="104"/>
      <c r="P969" s="104"/>
    </row>
    <row r="970" spans="1:16" ht="12.75" customHeight="1">
      <c r="A970" s="104"/>
      <c r="B970" s="104"/>
      <c r="C970" s="104"/>
      <c r="D970" s="104"/>
      <c r="E970" s="104"/>
      <c r="F970" s="104"/>
      <c r="G970" s="104"/>
      <c r="H970" s="104"/>
      <c r="I970" s="104"/>
      <c r="J970" s="104"/>
      <c r="K970" s="104"/>
      <c r="L970" s="104"/>
      <c r="M970" s="104"/>
      <c r="N970" s="104"/>
      <c r="P970" s="104"/>
    </row>
    <row r="971" spans="1:16" ht="12.75" customHeight="1">
      <c r="A971" s="104"/>
      <c r="B971" s="104"/>
      <c r="C971" s="104"/>
      <c r="D971" s="104"/>
      <c r="E971" s="104"/>
      <c r="F971" s="104"/>
      <c r="G971" s="104"/>
      <c r="H971" s="104"/>
      <c r="I971" s="104"/>
      <c r="J971" s="104"/>
      <c r="K971" s="104"/>
      <c r="L971" s="104"/>
      <c r="M971" s="104"/>
      <c r="N971" s="104"/>
      <c r="P971" s="104"/>
    </row>
    <row r="972" spans="1:16" ht="12.75" customHeight="1">
      <c r="A972" s="104"/>
      <c r="B972" s="104"/>
      <c r="C972" s="104"/>
      <c r="D972" s="104"/>
      <c r="E972" s="104"/>
      <c r="F972" s="104"/>
      <c r="G972" s="104"/>
      <c r="H972" s="104"/>
      <c r="I972" s="104"/>
      <c r="J972" s="104"/>
      <c r="K972" s="104"/>
      <c r="L972" s="104"/>
      <c r="M972" s="104"/>
      <c r="N972" s="104"/>
      <c r="P972" s="104"/>
    </row>
    <row r="973" spans="1:16" ht="12.75" customHeight="1">
      <c r="A973" s="104"/>
      <c r="B973" s="104"/>
      <c r="C973" s="104"/>
      <c r="D973" s="104"/>
      <c r="E973" s="104"/>
      <c r="F973" s="104"/>
      <c r="G973" s="104"/>
      <c r="H973" s="104"/>
      <c r="I973" s="104"/>
      <c r="J973" s="104"/>
      <c r="K973" s="104"/>
      <c r="L973" s="104"/>
      <c r="M973" s="104"/>
      <c r="N973" s="104"/>
      <c r="P973" s="104"/>
    </row>
    <row r="974" spans="1:16" ht="12.75" customHeight="1">
      <c r="A974" s="104"/>
      <c r="B974" s="104"/>
      <c r="C974" s="104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  <c r="N974" s="104"/>
      <c r="P974" s="104"/>
    </row>
    <row r="975" spans="1:16" ht="12.75" customHeight="1">
      <c r="A975" s="104"/>
      <c r="B975" s="104"/>
      <c r="C975" s="104"/>
      <c r="D975" s="104"/>
      <c r="E975" s="104"/>
      <c r="F975" s="104"/>
      <c r="G975" s="104"/>
      <c r="H975" s="104"/>
      <c r="I975" s="104"/>
      <c r="J975" s="104"/>
      <c r="K975" s="104"/>
      <c r="L975" s="104"/>
      <c r="M975" s="104"/>
      <c r="N975" s="104"/>
      <c r="P975" s="104"/>
    </row>
    <row r="976" spans="1:16" ht="12.75" customHeight="1">
      <c r="A976" s="104"/>
      <c r="B976" s="104"/>
      <c r="C976" s="104"/>
      <c r="D976" s="104"/>
      <c r="E976" s="104"/>
      <c r="F976" s="104"/>
      <c r="G976" s="104"/>
      <c r="H976" s="104"/>
      <c r="I976" s="104"/>
      <c r="J976" s="104"/>
      <c r="K976" s="104"/>
      <c r="L976" s="104"/>
      <c r="M976" s="104"/>
      <c r="N976" s="104"/>
      <c r="P976" s="104"/>
    </row>
    <row r="977" spans="1:16" ht="12.75" customHeight="1">
      <c r="A977" s="104"/>
      <c r="B977" s="104"/>
      <c r="C977" s="104"/>
      <c r="D977" s="104"/>
      <c r="E977" s="104"/>
      <c r="F977" s="104"/>
      <c r="G977" s="104"/>
      <c r="H977" s="104"/>
      <c r="I977" s="104"/>
      <c r="J977" s="104"/>
      <c r="K977" s="104"/>
      <c r="L977" s="104"/>
      <c r="M977" s="104"/>
      <c r="N977" s="104"/>
      <c r="P977" s="104"/>
    </row>
    <row r="978" spans="1:16" ht="12.75" customHeight="1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P978" s="104"/>
    </row>
    <row r="979" spans="1:16" ht="12.75" customHeight="1">
      <c r="A979" s="104"/>
      <c r="B979" s="104"/>
      <c r="C979" s="104"/>
      <c r="D979" s="104"/>
      <c r="E979" s="104"/>
      <c r="F979" s="104"/>
      <c r="G979" s="104"/>
      <c r="H979" s="104"/>
      <c r="I979" s="104"/>
      <c r="J979" s="104"/>
      <c r="K979" s="104"/>
      <c r="L979" s="104"/>
      <c r="M979" s="104"/>
      <c r="N979" s="104"/>
      <c r="P979" s="104"/>
    </row>
    <row r="980" spans="1:16" ht="12.75" customHeight="1">
      <c r="A980" s="104"/>
      <c r="B980" s="104"/>
      <c r="C980" s="104"/>
      <c r="D980" s="104"/>
      <c r="E980" s="104"/>
      <c r="F980" s="104"/>
      <c r="G980" s="104"/>
      <c r="H980" s="104"/>
      <c r="I980" s="104"/>
      <c r="J980" s="104"/>
      <c r="K980" s="104"/>
      <c r="L980" s="104"/>
      <c r="M980" s="104"/>
      <c r="N980" s="104"/>
      <c r="P980" s="104"/>
    </row>
    <row r="981" spans="1:16" ht="12.75" customHeight="1">
      <c r="A981" s="104"/>
      <c r="B981" s="104"/>
      <c r="C981" s="104"/>
      <c r="D981" s="104"/>
      <c r="E981" s="104"/>
      <c r="F981" s="104"/>
      <c r="G981" s="104"/>
      <c r="H981" s="104"/>
      <c r="I981" s="104"/>
      <c r="J981" s="104"/>
      <c r="K981" s="104"/>
      <c r="L981" s="104"/>
      <c r="M981" s="104"/>
      <c r="N981" s="104"/>
      <c r="P981" s="104"/>
    </row>
    <row r="982" spans="1:16" ht="12.75" customHeight="1">
      <c r="A982" s="104"/>
      <c r="B982" s="104"/>
      <c r="C982" s="104"/>
      <c r="D982" s="104"/>
      <c r="E982" s="104"/>
      <c r="F982" s="104"/>
      <c r="G982" s="104"/>
      <c r="H982" s="104"/>
      <c r="I982" s="104"/>
      <c r="J982" s="104"/>
      <c r="K982" s="104"/>
      <c r="L982" s="104"/>
      <c r="M982" s="104"/>
      <c r="N982" s="104"/>
      <c r="P982" s="104"/>
    </row>
    <row r="983" spans="1:16" ht="12.75" customHeight="1">
      <c r="A983" s="104"/>
      <c r="B983" s="104"/>
      <c r="C983" s="104"/>
      <c r="D983" s="104"/>
      <c r="E983" s="104"/>
      <c r="F983" s="104"/>
      <c r="G983" s="104"/>
      <c r="H983" s="104"/>
      <c r="I983" s="104"/>
      <c r="J983" s="104"/>
      <c r="K983" s="104"/>
      <c r="L983" s="104"/>
      <c r="M983" s="104"/>
      <c r="N983" s="104"/>
      <c r="P983" s="104"/>
    </row>
    <row r="984" spans="1:16" ht="12.75" customHeight="1">
      <c r="A984" s="104"/>
      <c r="B984" s="104"/>
      <c r="C984" s="104"/>
      <c r="D984" s="104"/>
      <c r="E984" s="104"/>
      <c r="F984" s="104"/>
      <c r="G984" s="104"/>
      <c r="H984" s="104"/>
      <c r="I984" s="104"/>
      <c r="J984" s="104"/>
      <c r="K984" s="104"/>
      <c r="L984" s="104"/>
      <c r="M984" s="104"/>
      <c r="N984" s="104"/>
      <c r="P984" s="104"/>
    </row>
    <row r="985" spans="1:16" ht="12.75" customHeight="1">
      <c r="A985" s="104"/>
      <c r="B985" s="104"/>
      <c r="C985" s="104"/>
      <c r="D985" s="104"/>
      <c r="E985" s="104"/>
      <c r="F985" s="104"/>
      <c r="G985" s="104"/>
      <c r="H985" s="104"/>
      <c r="I985" s="104"/>
      <c r="J985" s="104"/>
      <c r="K985" s="104"/>
      <c r="L985" s="104"/>
      <c r="M985" s="104"/>
      <c r="N985" s="104"/>
      <c r="P985" s="104"/>
    </row>
    <row r="986" spans="1:16" ht="12.75" customHeight="1">
      <c r="A986" s="104"/>
      <c r="B986" s="104"/>
      <c r="C986" s="104"/>
      <c r="D986" s="104"/>
      <c r="E986" s="104"/>
      <c r="F986" s="104"/>
      <c r="G986" s="104"/>
      <c r="H986" s="104"/>
      <c r="I986" s="104"/>
      <c r="J986" s="104"/>
      <c r="K986" s="104"/>
      <c r="L986" s="104"/>
      <c r="M986" s="104"/>
      <c r="N986" s="104"/>
      <c r="P986" s="104"/>
    </row>
    <row r="987" spans="1:16" ht="12.75" customHeight="1">
      <c r="A987" s="104"/>
      <c r="B987" s="104"/>
      <c r="C987" s="104"/>
      <c r="D987" s="104"/>
      <c r="E987" s="104"/>
      <c r="F987" s="104"/>
      <c r="G987" s="104"/>
      <c r="H987" s="104"/>
      <c r="I987" s="104"/>
      <c r="J987" s="104"/>
      <c r="K987" s="104"/>
      <c r="L987" s="104"/>
      <c r="M987" s="104"/>
      <c r="N987" s="104"/>
      <c r="P987" s="104"/>
    </row>
    <row r="988" spans="1:16" ht="12.75" customHeight="1">
      <c r="A988" s="104"/>
      <c r="B988" s="104"/>
      <c r="C988" s="104"/>
      <c r="D988" s="104"/>
      <c r="E988" s="104"/>
      <c r="F988" s="104"/>
      <c r="G988" s="104"/>
      <c r="H988" s="104"/>
      <c r="I988" s="104"/>
      <c r="J988" s="104"/>
      <c r="K988" s="104"/>
      <c r="L988" s="104"/>
      <c r="M988" s="104"/>
      <c r="N988" s="104"/>
      <c r="P988" s="104"/>
    </row>
    <row r="989" spans="1:16" ht="12.75" customHeight="1">
      <c r="A989" s="104"/>
      <c r="B989" s="104"/>
      <c r="C989" s="104"/>
      <c r="D989" s="104"/>
      <c r="E989" s="104"/>
      <c r="F989" s="104"/>
      <c r="G989" s="104"/>
      <c r="H989" s="104"/>
      <c r="I989" s="104"/>
      <c r="J989" s="104"/>
      <c r="K989" s="104"/>
      <c r="L989" s="104"/>
      <c r="M989" s="104"/>
      <c r="N989" s="104"/>
      <c r="P989" s="104"/>
    </row>
    <row r="990" spans="1:16" ht="12.75" customHeight="1">
      <c r="A990" s="104"/>
      <c r="B990" s="104"/>
      <c r="C990" s="104"/>
      <c r="D990" s="104"/>
      <c r="E990" s="104"/>
      <c r="F990" s="104"/>
      <c r="G990" s="104"/>
      <c r="H990" s="104"/>
      <c r="I990" s="104"/>
      <c r="J990" s="104"/>
      <c r="K990" s="104"/>
      <c r="L990" s="104"/>
      <c r="M990" s="104"/>
      <c r="N990" s="104"/>
      <c r="P990" s="104"/>
    </row>
    <row r="991" spans="1:16" ht="12.75" customHeight="1">
      <c r="A991" s="104"/>
      <c r="B991" s="104"/>
      <c r="C991" s="104"/>
      <c r="D991" s="104"/>
      <c r="E991" s="104"/>
      <c r="F991" s="104"/>
      <c r="G991" s="104"/>
      <c r="H991" s="104"/>
      <c r="I991" s="104"/>
      <c r="J991" s="104"/>
      <c r="K991" s="104"/>
      <c r="L991" s="104"/>
      <c r="M991" s="104"/>
      <c r="N991" s="104"/>
      <c r="P991" s="104"/>
    </row>
    <row r="992" spans="1:16" ht="12.75" customHeight="1">
      <c r="A992" s="104"/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104"/>
      <c r="N992" s="104"/>
      <c r="P992" s="104"/>
    </row>
    <row r="993" spans="1:16" ht="12.75" customHeight="1">
      <c r="A993" s="104"/>
      <c r="B993" s="104"/>
      <c r="C993" s="104"/>
      <c r="D993" s="104"/>
      <c r="E993" s="104"/>
      <c r="F993" s="104"/>
      <c r="G993" s="104"/>
      <c r="H993" s="104"/>
      <c r="I993" s="104"/>
      <c r="J993" s="104"/>
      <c r="K993" s="104"/>
      <c r="L993" s="104"/>
      <c r="M993" s="104"/>
      <c r="N993" s="104"/>
      <c r="P993" s="104"/>
    </row>
    <row r="994" spans="1:16" ht="12.75" customHeight="1">
      <c r="A994" s="104"/>
      <c r="B994" s="104"/>
      <c r="C994" s="104"/>
      <c r="D994" s="104"/>
      <c r="E994" s="104"/>
      <c r="F994" s="104"/>
      <c r="G994" s="104"/>
      <c r="H994" s="104"/>
      <c r="I994" s="104"/>
      <c r="J994" s="104"/>
      <c r="K994" s="104"/>
      <c r="L994" s="104"/>
      <c r="M994" s="104"/>
      <c r="N994" s="104"/>
      <c r="P994" s="104"/>
    </row>
    <row r="995" spans="1:16" ht="12.75" customHeight="1">
      <c r="A995" s="104"/>
      <c r="B995" s="104"/>
      <c r="C995" s="104"/>
      <c r="D995" s="104"/>
      <c r="E995" s="104"/>
      <c r="F995" s="104"/>
      <c r="G995" s="104"/>
      <c r="H995" s="104"/>
      <c r="I995" s="104"/>
      <c r="J995" s="104"/>
      <c r="K995" s="104"/>
      <c r="L995" s="104"/>
      <c r="M995" s="104"/>
      <c r="N995" s="104"/>
      <c r="P995" s="104"/>
    </row>
    <row r="996" spans="1:16" ht="12.75" customHeight="1">
      <c r="A996" s="104"/>
      <c r="B996" s="104"/>
      <c r="C996" s="104"/>
      <c r="D996" s="104"/>
      <c r="E996" s="104"/>
      <c r="F996" s="104"/>
      <c r="G996" s="104"/>
      <c r="H996" s="104"/>
      <c r="I996" s="104"/>
      <c r="J996" s="104"/>
      <c r="K996" s="104"/>
      <c r="L996" s="104"/>
      <c r="M996" s="104"/>
      <c r="N996" s="104"/>
      <c r="P996" s="104"/>
    </row>
    <row r="997" spans="1:16" ht="12.75" customHeight="1">
      <c r="A997" s="104"/>
      <c r="B997" s="104"/>
      <c r="C997" s="104"/>
      <c r="D997" s="104"/>
      <c r="E997" s="104"/>
      <c r="F997" s="104"/>
      <c r="G997" s="104"/>
      <c r="H997" s="104"/>
      <c r="I997" s="104"/>
      <c r="J997" s="104"/>
      <c r="K997" s="104"/>
      <c r="L997" s="104"/>
      <c r="M997" s="104"/>
      <c r="N997" s="104"/>
      <c r="P997" s="104"/>
    </row>
    <row r="998" spans="1:16" ht="12.75" customHeight="1">
      <c r="A998" s="104"/>
      <c r="B998" s="104"/>
      <c r="C998" s="104"/>
      <c r="D998" s="104"/>
      <c r="E998" s="104"/>
      <c r="F998" s="104"/>
      <c r="G998" s="104"/>
      <c r="H998" s="104"/>
      <c r="I998" s="104"/>
      <c r="J998" s="104"/>
      <c r="K998" s="104"/>
      <c r="L998" s="104"/>
      <c r="M998" s="104"/>
      <c r="N998" s="104"/>
      <c r="P998" s="104"/>
    </row>
    <row r="999" spans="1:16" ht="12.75" customHeight="1">
      <c r="A999" s="104"/>
      <c r="B999" s="104"/>
      <c r="C999" s="104"/>
      <c r="D999" s="104"/>
      <c r="E999" s="104"/>
      <c r="F999" s="104"/>
      <c r="G999" s="104"/>
      <c r="H999" s="104"/>
      <c r="I999" s="104"/>
      <c r="J999" s="104"/>
      <c r="K999" s="104"/>
      <c r="L999" s="104"/>
      <c r="M999" s="104"/>
      <c r="N999" s="104"/>
      <c r="P999" s="104"/>
    </row>
    <row r="1000" spans="1:16" ht="12.75" customHeight="1">
      <c r="A1000" s="104"/>
      <c r="B1000" s="104"/>
      <c r="C1000" s="104"/>
      <c r="D1000" s="104"/>
      <c r="E1000" s="104"/>
      <c r="F1000" s="104"/>
      <c r="G1000" s="104"/>
      <c r="H1000" s="104"/>
      <c r="I1000" s="104"/>
      <c r="J1000" s="104"/>
      <c r="K1000" s="104"/>
      <c r="L1000" s="104"/>
      <c r="M1000" s="104"/>
      <c r="N1000" s="104"/>
      <c r="P1000" s="104"/>
    </row>
  </sheetData>
  <mergeCells count="38">
    <mergeCell ref="E10:F12"/>
    <mergeCell ref="C7:D9"/>
    <mergeCell ref="B7:B9"/>
    <mergeCell ref="A7:A9"/>
    <mergeCell ref="C6:D6"/>
    <mergeCell ref="A10:A12"/>
    <mergeCell ref="B10:B12"/>
    <mergeCell ref="G6:H6"/>
    <mergeCell ref="I6:J6"/>
    <mergeCell ref="E6:F6"/>
    <mergeCell ref="K6:L6"/>
    <mergeCell ref="M6:N6"/>
    <mergeCell ref="R10:R12"/>
    <mergeCell ref="R13:R15"/>
    <mergeCell ref="R7:R9"/>
    <mergeCell ref="Q10:Q12"/>
    <mergeCell ref="P10:P12"/>
    <mergeCell ref="P7:P9"/>
    <mergeCell ref="Q7:Q9"/>
    <mergeCell ref="A16:A18"/>
    <mergeCell ref="B16:B18"/>
    <mergeCell ref="A19:A21"/>
    <mergeCell ref="B19:B21"/>
    <mergeCell ref="Q13:Q15"/>
    <mergeCell ref="Q16:Q18"/>
    <mergeCell ref="A13:A15"/>
    <mergeCell ref="B13:B15"/>
    <mergeCell ref="P13:P15"/>
    <mergeCell ref="P19:P21"/>
    <mergeCell ref="P16:P18"/>
    <mergeCell ref="Q19:Q21"/>
    <mergeCell ref="R19:R21"/>
    <mergeCell ref="R16:R18"/>
    <mergeCell ref="O16:O18"/>
    <mergeCell ref="O19:O21"/>
    <mergeCell ref="O13:O15"/>
    <mergeCell ref="O10:O12"/>
    <mergeCell ref="O7:O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A37" sqref="A37"/>
    </sheetView>
  </sheetViews>
  <sheetFormatPr defaultColWidth="14.44140625" defaultRowHeight="15" customHeight="1"/>
  <cols>
    <col min="1" max="1" width="7.886718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1.6640625" customWidth="1"/>
    <col min="9" max="26" width="9.109375" customWidth="1"/>
  </cols>
  <sheetData>
    <row r="1" spans="1:26" ht="18" customHeight="1">
      <c r="A1" s="1" t="str">
        <f>Ajakava!A1</f>
        <v>2017 EESTI MEISTRIVÕISTLUSED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>
      <c r="A2" s="1" t="str">
        <f>Ajakava!A2</f>
        <v>NOORMEHED D KLASS</v>
      </c>
      <c r="B2" s="3"/>
      <c r="C2" s="3"/>
      <c r="D2" s="3"/>
      <c r="E2" s="10" t="s">
        <v>8</v>
      </c>
      <c r="F2" s="3"/>
      <c r="G2" s="8" t="s">
        <v>9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>
      <c r="A3" s="2" t="str">
        <f>Ajakava!A3</f>
        <v>sündinud 2004 ja hiljem</v>
      </c>
      <c r="B3" s="3"/>
      <c r="C3" s="3"/>
      <c r="D3" s="3"/>
      <c r="E3" s="10" t="s">
        <v>75</v>
      </c>
      <c r="F3" s="3"/>
      <c r="G3" s="8" t="s">
        <v>13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>
      <c r="A4" s="3"/>
      <c r="B4" s="3"/>
      <c r="C4" s="3"/>
      <c r="D4" s="3"/>
      <c r="E4" s="10" t="s">
        <v>3</v>
      </c>
      <c r="F4" s="3"/>
      <c r="G4" s="8" t="s">
        <v>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56" t="s">
        <v>76</v>
      </c>
      <c r="B5" s="128"/>
      <c r="C5" s="12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>
      <c r="A6" s="108"/>
      <c r="B6" s="109" t="s">
        <v>77</v>
      </c>
      <c r="C6" s="108"/>
      <c r="D6" s="157" t="s">
        <v>78</v>
      </c>
      <c r="E6" s="128"/>
      <c r="F6" s="110"/>
      <c r="G6" s="166" t="s">
        <v>79</v>
      </c>
      <c r="H6" s="12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111" t="s">
        <v>80</v>
      </c>
      <c r="B7" s="155" t="s">
        <v>81</v>
      </c>
      <c r="C7" s="128"/>
      <c r="D7" s="155" t="s">
        <v>82</v>
      </c>
      <c r="E7" s="128"/>
      <c r="F7" s="3"/>
      <c r="G7" s="155" t="s">
        <v>83</v>
      </c>
      <c r="H7" s="12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111" t="s">
        <v>84</v>
      </c>
      <c r="B8" s="155" t="s">
        <v>33</v>
      </c>
      <c r="C8" s="128"/>
      <c r="D8" s="155" t="s">
        <v>85</v>
      </c>
      <c r="E8" s="128"/>
      <c r="F8" s="3"/>
      <c r="G8" s="155" t="s">
        <v>86</v>
      </c>
      <c r="H8" s="12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111" t="s">
        <v>87</v>
      </c>
      <c r="B9" s="155" t="s">
        <v>34</v>
      </c>
      <c r="C9" s="128"/>
      <c r="D9" s="155" t="s">
        <v>162</v>
      </c>
      <c r="E9" s="128"/>
      <c r="F9" s="3"/>
      <c r="G9" s="155" t="s">
        <v>88</v>
      </c>
      <c r="H9" s="12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111" t="s">
        <v>65</v>
      </c>
      <c r="B10" s="155" t="s">
        <v>29</v>
      </c>
      <c r="C10" s="128"/>
      <c r="D10" s="155" t="s">
        <v>163</v>
      </c>
      <c r="E10" s="128"/>
      <c r="F10" s="3"/>
      <c r="G10" s="155" t="s">
        <v>89</v>
      </c>
      <c r="H10" s="12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111" t="s">
        <v>64</v>
      </c>
      <c r="B11" s="155" t="s">
        <v>30</v>
      </c>
      <c r="C11" s="128"/>
      <c r="D11" s="155" t="s">
        <v>90</v>
      </c>
      <c r="E11" s="128"/>
      <c r="F11" s="3"/>
      <c r="G11" s="155" t="s">
        <v>91</v>
      </c>
      <c r="H11" s="12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111" t="s">
        <v>71</v>
      </c>
      <c r="B12" s="155" t="s">
        <v>39</v>
      </c>
      <c r="C12" s="128"/>
      <c r="D12" s="155" t="s">
        <v>92</v>
      </c>
      <c r="E12" s="128"/>
      <c r="F12" s="3"/>
      <c r="G12" s="155" t="s">
        <v>93</v>
      </c>
      <c r="H12" s="12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111" t="s">
        <v>54</v>
      </c>
      <c r="B13" s="155" t="s">
        <v>94</v>
      </c>
      <c r="C13" s="128"/>
      <c r="D13" s="155" t="s">
        <v>82</v>
      </c>
      <c r="E13" s="128"/>
      <c r="F13" s="3"/>
      <c r="G13" s="155" t="s">
        <v>83</v>
      </c>
      <c r="H13" s="12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111" t="s">
        <v>60</v>
      </c>
      <c r="B14" s="155" t="s">
        <v>23</v>
      </c>
      <c r="C14" s="128"/>
      <c r="D14" s="155" t="s">
        <v>95</v>
      </c>
      <c r="E14" s="128"/>
      <c r="F14" s="3"/>
      <c r="G14" s="155" t="s">
        <v>96</v>
      </c>
      <c r="H14" s="12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111" t="s">
        <v>73</v>
      </c>
      <c r="B15" s="155" t="s">
        <v>42</v>
      </c>
      <c r="C15" s="128"/>
      <c r="D15" s="155" t="s">
        <v>92</v>
      </c>
      <c r="E15" s="128"/>
      <c r="F15" s="3"/>
      <c r="G15" s="155" t="s">
        <v>97</v>
      </c>
      <c r="H15" s="12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>
      <c r="A16" s="111" t="s">
        <v>70</v>
      </c>
      <c r="B16" s="155" t="s">
        <v>36</v>
      </c>
      <c r="C16" s="128"/>
      <c r="D16" s="155" t="s">
        <v>164</v>
      </c>
      <c r="E16" s="128"/>
      <c r="F16" s="3"/>
      <c r="G16" s="155" t="s">
        <v>98</v>
      </c>
      <c r="H16" s="12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>
      <c r="A17" s="111" t="s">
        <v>67</v>
      </c>
      <c r="B17" s="155" t="s">
        <v>20</v>
      </c>
      <c r="C17" s="128"/>
      <c r="D17" s="155" t="s">
        <v>92</v>
      </c>
      <c r="E17" s="128"/>
      <c r="F17" s="3"/>
      <c r="G17" s="173" t="s">
        <v>99</v>
      </c>
      <c r="H17" s="17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7.5" customHeight="1">
      <c r="A18" s="112"/>
      <c r="B18" s="112"/>
      <c r="C18" s="3"/>
      <c r="D18" s="112"/>
      <c r="E18" s="112"/>
      <c r="F18" s="3"/>
      <c r="G18" s="112"/>
      <c r="H18" s="11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>
      <c r="A19" s="113" t="s">
        <v>32</v>
      </c>
      <c r="B19" s="114" t="str">
        <f>IF(B7&gt;0,B7,"")</f>
        <v>Põlva Spordikool 1</v>
      </c>
      <c r="C19" s="3"/>
      <c r="D19" s="113" t="s">
        <v>56</v>
      </c>
      <c r="E19" s="114" t="str">
        <f>IF(B8&gt;0,B8,"")</f>
        <v>SK Tapa</v>
      </c>
      <c r="F19" s="3"/>
      <c r="G19" s="113" t="s">
        <v>61</v>
      </c>
      <c r="H19" s="114" t="str">
        <f>IF(B9&gt;0,B9,"")</f>
        <v>Aruküla SK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15">
        <v>1</v>
      </c>
      <c r="B20" s="116" t="s">
        <v>100</v>
      </c>
      <c r="C20" s="3"/>
      <c r="D20" s="115">
        <v>1</v>
      </c>
      <c r="E20" s="116" t="s">
        <v>101</v>
      </c>
      <c r="F20" s="3"/>
      <c r="G20" s="115">
        <v>1</v>
      </c>
      <c r="H20" s="116" t="s">
        <v>102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15">
        <v>2</v>
      </c>
      <c r="B21" s="116" t="s">
        <v>103</v>
      </c>
      <c r="C21" s="3"/>
      <c r="D21" s="115">
        <v>2</v>
      </c>
      <c r="E21" s="116" t="s">
        <v>104</v>
      </c>
      <c r="F21" s="3"/>
      <c r="G21" s="115">
        <v>2</v>
      </c>
      <c r="H21" s="116" t="s">
        <v>105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15">
        <v>3</v>
      </c>
      <c r="B22" s="116" t="s">
        <v>106</v>
      </c>
      <c r="C22" s="3"/>
      <c r="D22" s="115">
        <v>3</v>
      </c>
      <c r="E22" s="116" t="s">
        <v>107</v>
      </c>
      <c r="F22" s="3"/>
      <c r="G22" s="115">
        <v>3</v>
      </c>
      <c r="H22" s="116" t="s">
        <v>108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115">
        <v>4</v>
      </c>
      <c r="B23" s="116" t="s">
        <v>109</v>
      </c>
      <c r="C23" s="3"/>
      <c r="D23" s="115">
        <v>4</v>
      </c>
      <c r="E23" s="116" t="s">
        <v>110</v>
      </c>
      <c r="F23" s="3"/>
      <c r="G23" s="115">
        <v>4</v>
      </c>
      <c r="H23" s="116" t="s">
        <v>111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115">
        <v>5</v>
      </c>
      <c r="B24" s="116" t="s">
        <v>112</v>
      </c>
      <c r="C24" s="3"/>
      <c r="D24" s="115">
        <v>5</v>
      </c>
      <c r="E24" s="116" t="s">
        <v>113</v>
      </c>
      <c r="F24" s="3"/>
      <c r="G24" s="115">
        <v>5</v>
      </c>
      <c r="H24" s="116" t="s">
        <v>114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15">
        <v>6</v>
      </c>
      <c r="B25" s="116" t="s">
        <v>115</v>
      </c>
      <c r="C25" s="3"/>
      <c r="D25" s="115">
        <v>6</v>
      </c>
      <c r="E25" s="116" t="s">
        <v>116</v>
      </c>
      <c r="F25" s="3"/>
      <c r="G25" s="115">
        <v>6</v>
      </c>
      <c r="H25" s="116" t="s">
        <v>117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115">
        <v>7</v>
      </c>
      <c r="B26" s="116" t="s">
        <v>118</v>
      </c>
      <c r="C26" s="3"/>
      <c r="D26" s="115">
        <v>7</v>
      </c>
      <c r="E26" s="116" t="s">
        <v>119</v>
      </c>
      <c r="F26" s="3"/>
      <c r="G26" s="115">
        <v>7</v>
      </c>
      <c r="H26" s="116" t="s">
        <v>120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115">
        <v>8</v>
      </c>
      <c r="B27" s="116" t="s">
        <v>121</v>
      </c>
      <c r="C27" s="3"/>
      <c r="D27" s="115">
        <v>8</v>
      </c>
      <c r="E27" s="116" t="s">
        <v>122</v>
      </c>
      <c r="F27" s="3"/>
      <c r="G27" s="115">
        <v>8</v>
      </c>
      <c r="H27" s="116" t="s">
        <v>123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15">
        <v>9</v>
      </c>
      <c r="B28" s="116" t="s">
        <v>124</v>
      </c>
      <c r="C28" s="3"/>
      <c r="D28" s="115">
        <v>9</v>
      </c>
      <c r="E28" s="116" t="s">
        <v>125</v>
      </c>
      <c r="F28" s="3"/>
      <c r="G28" s="115">
        <v>9</v>
      </c>
      <c r="H28" s="116" t="s">
        <v>126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115">
        <v>10</v>
      </c>
      <c r="B29" s="116" t="s">
        <v>127</v>
      </c>
      <c r="C29" s="3"/>
      <c r="D29" s="115">
        <v>10</v>
      </c>
      <c r="E29" s="116" t="s">
        <v>128</v>
      </c>
      <c r="F29" s="3"/>
      <c r="G29" s="115">
        <v>10</v>
      </c>
      <c r="H29" s="116" t="s">
        <v>129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115">
        <v>11</v>
      </c>
      <c r="B30" s="116" t="s">
        <v>130</v>
      </c>
      <c r="C30" s="3"/>
      <c r="D30" s="115">
        <v>11</v>
      </c>
      <c r="E30" s="116" t="s">
        <v>131</v>
      </c>
      <c r="F30" s="3"/>
      <c r="G30" s="115">
        <v>11</v>
      </c>
      <c r="H30" s="116" t="s">
        <v>132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115">
        <v>12</v>
      </c>
      <c r="B31" s="116" t="s">
        <v>133</v>
      </c>
      <c r="C31" s="3"/>
      <c r="D31" s="115">
        <v>12</v>
      </c>
      <c r="E31" s="116" t="s">
        <v>134</v>
      </c>
      <c r="F31" s="3"/>
      <c r="G31" s="115">
        <v>12</v>
      </c>
      <c r="H31" s="116" t="s">
        <v>135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115"/>
      <c r="B32" s="117"/>
      <c r="C32" s="3"/>
      <c r="D32" s="115">
        <v>13</v>
      </c>
      <c r="E32" s="116" t="s">
        <v>136</v>
      </c>
      <c r="F32" s="3"/>
      <c r="G32" s="115">
        <v>13</v>
      </c>
      <c r="H32" s="116" t="s">
        <v>137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115"/>
      <c r="B33" s="117"/>
      <c r="C33" s="3"/>
      <c r="D33" s="115">
        <v>14</v>
      </c>
      <c r="E33" s="116" t="s">
        <v>138</v>
      </c>
      <c r="F33" s="3"/>
      <c r="G33" s="115">
        <v>14</v>
      </c>
      <c r="H33" s="116" t="s">
        <v>139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115"/>
      <c r="B34" s="117"/>
      <c r="C34" s="3"/>
      <c r="D34" s="115">
        <v>15</v>
      </c>
      <c r="E34" s="116" t="s">
        <v>140</v>
      </c>
      <c r="F34" s="3"/>
      <c r="G34" s="115">
        <v>15</v>
      </c>
      <c r="H34" s="116" t="s">
        <v>141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118"/>
      <c r="B35" s="119"/>
      <c r="C35" s="3"/>
      <c r="D35" s="118">
        <v>16</v>
      </c>
      <c r="E35" s="120" t="s">
        <v>142</v>
      </c>
      <c r="F35" s="3"/>
      <c r="G35" s="118"/>
      <c r="H35" s="11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121" t="s">
        <v>143</v>
      </c>
      <c r="B36" s="116" t="s">
        <v>83</v>
      </c>
      <c r="C36" s="3"/>
      <c r="D36" s="121" t="s">
        <v>143</v>
      </c>
      <c r="E36" s="116" t="s">
        <v>144</v>
      </c>
      <c r="F36" s="3"/>
      <c r="G36" s="121" t="s">
        <v>143</v>
      </c>
      <c r="H36" s="116" t="s">
        <v>145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122"/>
      <c r="B37" s="123"/>
      <c r="C37" s="3"/>
      <c r="D37" s="122" t="s">
        <v>143</v>
      </c>
      <c r="E37" s="124" t="s">
        <v>146</v>
      </c>
      <c r="F37" s="3"/>
      <c r="G37" s="122" t="s">
        <v>143</v>
      </c>
      <c r="H37" s="124" t="s">
        <v>147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>
      <c r="A39" s="8" t="s">
        <v>148</v>
      </c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8"/>
      <c r="B40" s="109" t="s">
        <v>149</v>
      </c>
      <c r="C40" s="3"/>
      <c r="D40" s="165" t="s">
        <v>77</v>
      </c>
      <c r="E40" s="12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111" t="s">
        <v>80</v>
      </c>
      <c r="B41" s="158" t="s">
        <v>40</v>
      </c>
      <c r="C41" s="128"/>
      <c r="D41" s="155" t="s">
        <v>121</v>
      </c>
      <c r="E41" s="12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111" t="s">
        <v>84</v>
      </c>
      <c r="B42" s="158" t="s">
        <v>33</v>
      </c>
      <c r="C42" s="128"/>
      <c r="D42" s="155" t="s">
        <v>101</v>
      </c>
      <c r="E42" s="12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111" t="s">
        <v>87</v>
      </c>
      <c r="B43" s="158" t="s">
        <v>34</v>
      </c>
      <c r="C43" s="128"/>
      <c r="D43" s="155" t="s">
        <v>105</v>
      </c>
      <c r="E43" s="12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111" t="s">
        <v>65</v>
      </c>
      <c r="B44" s="158" t="s">
        <v>29</v>
      </c>
      <c r="C44" s="128"/>
      <c r="D44" s="155" t="s">
        <v>150</v>
      </c>
      <c r="E44" s="12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111" t="s">
        <v>64</v>
      </c>
      <c r="B45" s="158" t="s">
        <v>30</v>
      </c>
      <c r="C45" s="128"/>
      <c r="D45" s="155" t="s">
        <v>151</v>
      </c>
      <c r="E45" s="12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111" t="s">
        <v>71</v>
      </c>
      <c r="B46" s="158" t="s">
        <v>39</v>
      </c>
      <c r="C46" s="128"/>
      <c r="D46" s="155" t="s">
        <v>152</v>
      </c>
      <c r="E46" s="12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111" t="s">
        <v>54</v>
      </c>
      <c r="B47" s="158" t="s">
        <v>37</v>
      </c>
      <c r="C47" s="128"/>
      <c r="D47" s="155" t="s">
        <v>153</v>
      </c>
      <c r="E47" s="12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111" t="s">
        <v>60</v>
      </c>
      <c r="B48" s="158" t="s">
        <v>23</v>
      </c>
      <c r="C48" s="128"/>
      <c r="D48" s="155" t="s">
        <v>154</v>
      </c>
      <c r="E48" s="12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111" t="s">
        <v>73</v>
      </c>
      <c r="B49" s="158" t="s">
        <v>42</v>
      </c>
      <c r="C49" s="128"/>
      <c r="D49" s="155" t="s">
        <v>155</v>
      </c>
      <c r="E49" s="12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111" t="s">
        <v>70</v>
      </c>
      <c r="B50" s="158" t="s">
        <v>36</v>
      </c>
      <c r="C50" s="128"/>
      <c r="D50" s="155" t="s">
        <v>156</v>
      </c>
      <c r="E50" s="12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111" t="s">
        <v>67</v>
      </c>
      <c r="B51" s="158" t="s">
        <v>20</v>
      </c>
      <c r="C51" s="128"/>
      <c r="D51" s="155" t="s">
        <v>157</v>
      </c>
      <c r="E51" s="12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125"/>
      <c r="B52" s="162"/>
      <c r="C52" s="163"/>
      <c r="D52" s="164"/>
      <c r="E52" s="163"/>
      <c r="F52" s="112"/>
      <c r="G52" s="112"/>
      <c r="H52" s="1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160" t="s">
        <v>149</v>
      </c>
      <c r="D53" s="161"/>
      <c r="E53" s="161"/>
      <c r="F53" s="161"/>
      <c r="G53" s="160" t="s">
        <v>77</v>
      </c>
      <c r="H53" s="16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>
      <c r="A54" s="159" t="s">
        <v>158</v>
      </c>
      <c r="B54" s="128"/>
      <c r="C54" s="155" t="s">
        <v>159</v>
      </c>
      <c r="D54" s="128"/>
      <c r="E54" s="128"/>
      <c r="F54" s="128"/>
      <c r="G54" s="155" t="s">
        <v>40</v>
      </c>
      <c r="H54" s="12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>
      <c r="A55" s="159" t="s">
        <v>160</v>
      </c>
      <c r="B55" s="128"/>
      <c r="C55" s="155" t="s">
        <v>110</v>
      </c>
      <c r="D55" s="128"/>
      <c r="E55" s="128"/>
      <c r="F55" s="128"/>
      <c r="G55" s="155" t="s">
        <v>33</v>
      </c>
      <c r="H55" s="12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>
      <c r="A56" s="112"/>
      <c r="B56" s="112"/>
      <c r="C56" s="112"/>
      <c r="D56" s="112"/>
      <c r="E56" s="112"/>
      <c r="F56" s="112"/>
      <c r="G56" s="112"/>
      <c r="H56" s="1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9">
    <mergeCell ref="G55:H55"/>
    <mergeCell ref="B43:C43"/>
    <mergeCell ref="B44:C44"/>
    <mergeCell ref="B17:C17"/>
    <mergeCell ref="D43:E43"/>
    <mergeCell ref="D44:E44"/>
    <mergeCell ref="G53:H53"/>
    <mergeCell ref="G54:H54"/>
    <mergeCell ref="G6:H6"/>
    <mergeCell ref="G9:H9"/>
    <mergeCell ref="D15:E15"/>
    <mergeCell ref="D17:E17"/>
    <mergeCell ref="D16:E16"/>
    <mergeCell ref="G17:H17"/>
    <mergeCell ref="G8:H8"/>
    <mergeCell ref="G7:H7"/>
    <mergeCell ref="G13:H13"/>
    <mergeCell ref="G11:H11"/>
    <mergeCell ref="G10:H10"/>
    <mergeCell ref="G12:H12"/>
    <mergeCell ref="B15:C15"/>
    <mergeCell ref="D10:E10"/>
    <mergeCell ref="G14:H14"/>
    <mergeCell ref="G15:H15"/>
    <mergeCell ref="G16:H16"/>
    <mergeCell ref="B16:C16"/>
    <mergeCell ref="D49:E49"/>
    <mergeCell ref="B49:C49"/>
    <mergeCell ref="D48:E48"/>
    <mergeCell ref="B48:C48"/>
    <mergeCell ref="D45:E45"/>
    <mergeCell ref="D50:E50"/>
    <mergeCell ref="B50:C50"/>
    <mergeCell ref="A55:B55"/>
    <mergeCell ref="A54:B54"/>
    <mergeCell ref="B51:C51"/>
    <mergeCell ref="D51:E51"/>
    <mergeCell ref="C55:F55"/>
    <mergeCell ref="C54:F54"/>
    <mergeCell ref="C53:F53"/>
    <mergeCell ref="B52:C52"/>
    <mergeCell ref="D52:E52"/>
    <mergeCell ref="D12:E12"/>
    <mergeCell ref="B12:C12"/>
    <mergeCell ref="D47:E47"/>
    <mergeCell ref="B47:C47"/>
    <mergeCell ref="D46:E46"/>
    <mergeCell ref="B46:C46"/>
    <mergeCell ref="B45:C45"/>
    <mergeCell ref="B41:C41"/>
    <mergeCell ref="B42:C42"/>
    <mergeCell ref="D41:E41"/>
    <mergeCell ref="D42:E42"/>
    <mergeCell ref="D14:E14"/>
    <mergeCell ref="D40:E40"/>
    <mergeCell ref="B13:C13"/>
    <mergeCell ref="B14:C14"/>
    <mergeCell ref="D13:E13"/>
    <mergeCell ref="D11:E11"/>
    <mergeCell ref="B11:C11"/>
    <mergeCell ref="B9:C9"/>
    <mergeCell ref="B10:C10"/>
    <mergeCell ref="A5:C5"/>
    <mergeCell ref="B7:C7"/>
    <mergeCell ref="D7:E7"/>
    <mergeCell ref="D6:E6"/>
    <mergeCell ref="D8:E8"/>
    <mergeCell ref="B8:C8"/>
    <mergeCell ref="D9:E9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4.5546875" customWidth="1"/>
    <col min="2" max="2" width="30.44140625" customWidth="1"/>
    <col min="3" max="13" width="8.6640625" customWidth="1"/>
    <col min="14" max="26" width="8" customWidth="1"/>
  </cols>
  <sheetData>
    <row r="1" spans="1:26" ht="18" customHeight="1">
      <c r="A1" s="1" t="str">
        <f>Ajakava!A1</f>
        <v>2017 EESTI MEISTRIVÕISTLUSED KÄSIPALLIS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1" t="str">
        <f>Ajakava!A2</f>
        <v>NOORMEHED D KLASS</v>
      </c>
      <c r="B2" s="1"/>
      <c r="C2" s="9" t="str">
        <f>Ajakava!A3</f>
        <v>sündinud 2004 ja hiljem</v>
      </c>
      <c r="D2" s="1"/>
      <c r="E2" s="3"/>
      <c r="F2" s="3"/>
      <c r="G2" s="3"/>
      <c r="H2" s="3"/>
      <c r="I2" s="3"/>
      <c r="J2" s="3"/>
      <c r="K2" s="3"/>
      <c r="L2" s="3"/>
      <c r="M2" s="17" t="str">
        <f>Tabel_põhiturniir!N2</f>
        <v>10.02.-12.02.2017</v>
      </c>
      <c r="N2" s="18" t="str">
        <f>Tabel_põhiturniir!O2</f>
        <v>ARUKÜLA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1" t="s">
        <v>16</v>
      </c>
      <c r="B3" s="1"/>
      <c r="C3" s="9"/>
      <c r="D3" s="1"/>
      <c r="E3" s="1"/>
      <c r="F3" s="3"/>
      <c r="G3" s="3"/>
      <c r="H3" s="3"/>
      <c r="I3" s="17"/>
      <c r="J3" s="18"/>
      <c r="K3" s="18"/>
      <c r="L3" s="18"/>
      <c r="M3" s="17" t="str">
        <f>Tabel_põhiturniir!N3</f>
        <v>31.03.-02.04.2017</v>
      </c>
      <c r="N3" s="18" t="str">
        <f>Tabel_põhiturniir!O3</f>
        <v>VILJANDI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>
      <c r="A4" s="5"/>
      <c r="B4" s="3"/>
      <c r="C4" s="3"/>
      <c r="D4" s="3"/>
      <c r="E4" s="22"/>
      <c r="F4" s="22"/>
      <c r="G4" s="3"/>
      <c r="H4" s="3"/>
      <c r="I4" s="3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" customHeight="1">
      <c r="A5" s="23"/>
      <c r="B5" s="25" t="s">
        <v>17</v>
      </c>
      <c r="C5" s="27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9" t="s">
        <v>161</v>
      </c>
      <c r="O5" s="28" t="s">
        <v>21</v>
      </c>
      <c r="P5" s="33" t="s">
        <v>22</v>
      </c>
    </row>
    <row r="6" spans="1:26" ht="15.75" customHeight="1">
      <c r="A6" s="149">
        <v>1</v>
      </c>
      <c r="B6" s="145" t="str">
        <f>Tabel_põhiturniir!B6</f>
        <v>PÕLVA SK 1</v>
      </c>
      <c r="C6" s="172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41"/>
      <c r="P6" s="140"/>
    </row>
    <row r="7" spans="1:26" ht="15" customHeight="1">
      <c r="A7" s="147"/>
      <c r="B7" s="133"/>
      <c r="C7" s="133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33"/>
      <c r="P7" s="138"/>
    </row>
    <row r="8" spans="1:26" ht="15" customHeight="1">
      <c r="A8" s="148"/>
      <c r="B8" s="133"/>
      <c r="C8" s="134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33"/>
      <c r="P8" s="139"/>
    </row>
    <row r="9" spans="1:26" ht="15.75" customHeight="1">
      <c r="A9" s="146">
        <v>2</v>
      </c>
      <c r="B9" s="132" t="str">
        <f>Tabel_põhiturniir!B9</f>
        <v>PÕLVA SK 2</v>
      </c>
      <c r="C9" s="167"/>
      <c r="D9" s="171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35"/>
      <c r="P9" s="137"/>
    </row>
    <row r="10" spans="1:26" ht="15" customHeight="1">
      <c r="A10" s="147"/>
      <c r="B10" s="133"/>
      <c r="C10" s="168"/>
      <c r="D10" s="133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33"/>
      <c r="P10" s="138"/>
    </row>
    <row r="11" spans="1:26" ht="15" customHeight="1">
      <c r="A11" s="148"/>
      <c r="B11" s="134"/>
      <c r="C11" s="169"/>
      <c r="D11" s="134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34"/>
      <c r="P11" s="139"/>
    </row>
    <row r="12" spans="1:26" ht="15.75" customHeight="1">
      <c r="A12" s="146">
        <v>3</v>
      </c>
      <c r="B12" s="145" t="str">
        <f>Tabel_põhiturniir!B12</f>
        <v>SK TAPA</v>
      </c>
      <c r="C12" s="167"/>
      <c r="D12" s="167"/>
      <c r="E12" s="171"/>
      <c r="F12" s="167"/>
      <c r="G12" s="167"/>
      <c r="H12" s="167"/>
      <c r="I12" s="167"/>
      <c r="J12" s="167"/>
      <c r="K12" s="167"/>
      <c r="L12" s="167"/>
      <c r="M12" s="167"/>
      <c r="N12" s="167"/>
      <c r="O12" s="135"/>
      <c r="P12" s="137"/>
    </row>
    <row r="13" spans="1:26" ht="15" customHeight="1">
      <c r="A13" s="147"/>
      <c r="B13" s="133"/>
      <c r="C13" s="168"/>
      <c r="D13" s="168"/>
      <c r="E13" s="133"/>
      <c r="F13" s="168"/>
      <c r="G13" s="168"/>
      <c r="H13" s="168"/>
      <c r="I13" s="168"/>
      <c r="J13" s="168"/>
      <c r="K13" s="168"/>
      <c r="L13" s="168"/>
      <c r="M13" s="168"/>
      <c r="N13" s="168"/>
      <c r="O13" s="133"/>
      <c r="P13" s="138"/>
    </row>
    <row r="14" spans="1:26" ht="15" customHeight="1">
      <c r="A14" s="148"/>
      <c r="B14" s="133"/>
      <c r="C14" s="169"/>
      <c r="D14" s="169"/>
      <c r="E14" s="134"/>
      <c r="F14" s="169"/>
      <c r="G14" s="169"/>
      <c r="H14" s="169"/>
      <c r="I14" s="169"/>
      <c r="J14" s="169"/>
      <c r="K14" s="169"/>
      <c r="L14" s="169"/>
      <c r="M14" s="169"/>
      <c r="N14" s="169"/>
      <c r="O14" s="134"/>
      <c r="P14" s="139"/>
    </row>
    <row r="15" spans="1:26" ht="15" customHeight="1">
      <c r="A15" s="146">
        <v>4</v>
      </c>
      <c r="B15" s="132" t="str">
        <f>Tabel_põhiturniir!B15</f>
        <v>HC KEHRA</v>
      </c>
      <c r="C15" s="167"/>
      <c r="D15" s="167"/>
      <c r="E15" s="167"/>
      <c r="F15" s="171"/>
      <c r="G15" s="167"/>
      <c r="H15" s="167"/>
      <c r="I15" s="167"/>
      <c r="J15" s="167"/>
      <c r="K15" s="167"/>
      <c r="L15" s="167"/>
      <c r="M15" s="167"/>
      <c r="N15" s="167"/>
      <c r="O15" s="135"/>
      <c r="P15" s="137"/>
    </row>
    <row r="16" spans="1:26" ht="15" customHeight="1">
      <c r="A16" s="147"/>
      <c r="B16" s="133"/>
      <c r="C16" s="168"/>
      <c r="D16" s="168"/>
      <c r="E16" s="168"/>
      <c r="F16" s="133"/>
      <c r="G16" s="168"/>
      <c r="H16" s="168"/>
      <c r="I16" s="168"/>
      <c r="J16" s="168"/>
      <c r="K16" s="168"/>
      <c r="L16" s="168"/>
      <c r="M16" s="168"/>
      <c r="N16" s="168"/>
      <c r="O16" s="133"/>
      <c r="P16" s="138"/>
    </row>
    <row r="17" spans="1:16" ht="15" customHeight="1">
      <c r="A17" s="148"/>
      <c r="B17" s="134"/>
      <c r="C17" s="169"/>
      <c r="D17" s="169"/>
      <c r="E17" s="169"/>
      <c r="F17" s="134"/>
      <c r="G17" s="169"/>
      <c r="H17" s="169"/>
      <c r="I17" s="169"/>
      <c r="J17" s="169"/>
      <c r="K17" s="169"/>
      <c r="L17" s="169"/>
      <c r="M17" s="169"/>
      <c r="N17" s="169"/>
      <c r="O17" s="134"/>
      <c r="P17" s="139"/>
    </row>
    <row r="18" spans="1:16" ht="15" customHeight="1">
      <c r="A18" s="146">
        <v>5</v>
      </c>
      <c r="B18" s="145" t="str">
        <f>Tabel_põhiturniir!B18</f>
        <v>ARUKÜLA SK</v>
      </c>
      <c r="C18" s="167"/>
      <c r="D18" s="167"/>
      <c r="E18" s="167"/>
      <c r="F18" s="167"/>
      <c r="G18" s="171"/>
      <c r="H18" s="167"/>
      <c r="I18" s="167"/>
      <c r="J18" s="167"/>
      <c r="K18" s="167"/>
      <c r="L18" s="167"/>
      <c r="M18" s="167"/>
      <c r="N18" s="167"/>
      <c r="O18" s="135"/>
      <c r="P18" s="137"/>
    </row>
    <row r="19" spans="1:16" ht="15" customHeight="1">
      <c r="A19" s="147"/>
      <c r="B19" s="133"/>
      <c r="C19" s="168"/>
      <c r="D19" s="168"/>
      <c r="E19" s="168"/>
      <c r="F19" s="168"/>
      <c r="G19" s="133"/>
      <c r="H19" s="168"/>
      <c r="I19" s="168"/>
      <c r="J19" s="168"/>
      <c r="K19" s="168"/>
      <c r="L19" s="168"/>
      <c r="M19" s="168"/>
      <c r="N19" s="168"/>
      <c r="O19" s="133"/>
      <c r="P19" s="138"/>
    </row>
    <row r="20" spans="1:16" ht="15" customHeight="1">
      <c r="A20" s="148"/>
      <c r="B20" s="133"/>
      <c r="C20" s="169"/>
      <c r="D20" s="169"/>
      <c r="E20" s="169"/>
      <c r="F20" s="169"/>
      <c r="G20" s="134"/>
      <c r="H20" s="169"/>
      <c r="I20" s="169"/>
      <c r="J20" s="169"/>
      <c r="K20" s="169"/>
      <c r="L20" s="169"/>
      <c r="M20" s="169"/>
      <c r="N20" s="169"/>
      <c r="O20" s="134"/>
      <c r="P20" s="139"/>
    </row>
    <row r="21" spans="1:16" ht="15" customHeight="1">
      <c r="A21" s="146">
        <v>6</v>
      </c>
      <c r="B21" s="132" t="str">
        <f>Tabel_põhiturniir!B21</f>
        <v>VILJANDI SK</v>
      </c>
      <c r="C21" s="167"/>
      <c r="D21" s="167"/>
      <c r="E21" s="167"/>
      <c r="F21" s="167"/>
      <c r="G21" s="167"/>
      <c r="H21" s="171"/>
      <c r="I21" s="167"/>
      <c r="J21" s="167"/>
      <c r="K21" s="167"/>
      <c r="L21" s="167"/>
      <c r="M21" s="167"/>
      <c r="N21" s="167"/>
      <c r="O21" s="135"/>
      <c r="P21" s="137"/>
    </row>
    <row r="22" spans="1:16" ht="15" customHeight="1">
      <c r="A22" s="147"/>
      <c r="B22" s="133"/>
      <c r="C22" s="168"/>
      <c r="D22" s="168"/>
      <c r="E22" s="168"/>
      <c r="F22" s="168"/>
      <c r="G22" s="168"/>
      <c r="H22" s="133"/>
      <c r="I22" s="168"/>
      <c r="J22" s="168"/>
      <c r="K22" s="168"/>
      <c r="L22" s="168"/>
      <c r="M22" s="168"/>
      <c r="N22" s="168"/>
      <c r="O22" s="133"/>
      <c r="P22" s="138"/>
    </row>
    <row r="23" spans="1:16" ht="15" customHeight="1">
      <c r="A23" s="148"/>
      <c r="B23" s="134"/>
      <c r="C23" s="169"/>
      <c r="D23" s="169"/>
      <c r="E23" s="169"/>
      <c r="F23" s="169"/>
      <c r="G23" s="169"/>
      <c r="H23" s="134"/>
      <c r="I23" s="169"/>
      <c r="J23" s="169"/>
      <c r="K23" s="169"/>
      <c r="L23" s="169"/>
      <c r="M23" s="169"/>
      <c r="N23" s="169"/>
      <c r="O23" s="134"/>
      <c r="P23" s="139"/>
    </row>
    <row r="24" spans="1:16" ht="15.75" customHeight="1">
      <c r="A24" s="146">
        <v>7</v>
      </c>
      <c r="B24" s="145" t="str">
        <f>Tabel_põhiturniir!B24</f>
        <v>HC TALLAS</v>
      </c>
      <c r="C24" s="167"/>
      <c r="D24" s="167"/>
      <c r="E24" s="167"/>
      <c r="F24" s="167"/>
      <c r="G24" s="167"/>
      <c r="H24" s="167"/>
      <c r="I24" s="171"/>
      <c r="J24" s="167"/>
      <c r="K24" s="167"/>
      <c r="L24" s="167"/>
      <c r="M24" s="167"/>
      <c r="N24" s="167"/>
      <c r="O24" s="135"/>
      <c r="P24" s="137"/>
    </row>
    <row r="25" spans="1:16" ht="15" customHeight="1">
      <c r="A25" s="147"/>
      <c r="B25" s="133"/>
      <c r="C25" s="168"/>
      <c r="D25" s="168"/>
      <c r="E25" s="168"/>
      <c r="F25" s="168"/>
      <c r="G25" s="168"/>
      <c r="H25" s="168"/>
      <c r="I25" s="133"/>
      <c r="J25" s="168"/>
      <c r="K25" s="168"/>
      <c r="L25" s="168"/>
      <c r="M25" s="168"/>
      <c r="N25" s="168"/>
      <c r="O25" s="133"/>
      <c r="P25" s="138"/>
    </row>
    <row r="26" spans="1:16" ht="15" customHeight="1">
      <c r="A26" s="148"/>
      <c r="B26" s="133"/>
      <c r="C26" s="169"/>
      <c r="D26" s="169"/>
      <c r="E26" s="169"/>
      <c r="F26" s="169"/>
      <c r="G26" s="169"/>
      <c r="H26" s="169"/>
      <c r="I26" s="134"/>
      <c r="J26" s="169"/>
      <c r="K26" s="169"/>
      <c r="L26" s="169"/>
      <c r="M26" s="169"/>
      <c r="N26" s="169"/>
      <c r="O26" s="134"/>
      <c r="P26" s="139"/>
    </row>
    <row r="27" spans="1:16" ht="15.75" customHeight="1">
      <c r="A27" s="146">
        <v>8</v>
      </c>
      <c r="B27" s="132" t="str">
        <f>Tabel_põhiturniir!B27</f>
        <v>HC PÄRNU</v>
      </c>
      <c r="C27" s="167"/>
      <c r="D27" s="167"/>
      <c r="E27" s="167"/>
      <c r="F27" s="167"/>
      <c r="G27" s="167"/>
      <c r="H27" s="167"/>
      <c r="I27" s="167"/>
      <c r="J27" s="171"/>
      <c r="K27" s="167"/>
      <c r="L27" s="167"/>
      <c r="M27" s="167"/>
      <c r="N27" s="167"/>
      <c r="O27" s="135"/>
      <c r="P27" s="137"/>
    </row>
    <row r="28" spans="1:16" ht="15" customHeight="1">
      <c r="A28" s="147"/>
      <c r="B28" s="133"/>
      <c r="C28" s="168"/>
      <c r="D28" s="168"/>
      <c r="E28" s="168"/>
      <c r="F28" s="168"/>
      <c r="G28" s="168"/>
      <c r="H28" s="168"/>
      <c r="I28" s="168"/>
      <c r="J28" s="133"/>
      <c r="K28" s="168"/>
      <c r="L28" s="168"/>
      <c r="M28" s="168"/>
      <c r="N28" s="168"/>
      <c r="O28" s="133"/>
      <c r="P28" s="138"/>
    </row>
    <row r="29" spans="1:16" ht="15" customHeight="1">
      <c r="A29" s="148"/>
      <c r="B29" s="134"/>
      <c r="C29" s="169"/>
      <c r="D29" s="169"/>
      <c r="E29" s="169"/>
      <c r="F29" s="169"/>
      <c r="G29" s="169"/>
      <c r="H29" s="169"/>
      <c r="I29" s="169"/>
      <c r="J29" s="134"/>
      <c r="K29" s="169"/>
      <c r="L29" s="169"/>
      <c r="M29" s="169"/>
      <c r="N29" s="169"/>
      <c r="O29" s="134"/>
      <c r="P29" s="139"/>
    </row>
    <row r="30" spans="1:16" ht="15" customHeight="1">
      <c r="A30" s="146">
        <v>9</v>
      </c>
      <c r="B30" s="132" t="str">
        <f>Tabel_põhiturniir!B30</f>
        <v>VALGA KÄVAL</v>
      </c>
      <c r="C30" s="167"/>
      <c r="D30" s="167"/>
      <c r="E30" s="167"/>
      <c r="F30" s="167"/>
      <c r="G30" s="167"/>
      <c r="H30" s="167"/>
      <c r="I30" s="167"/>
      <c r="J30" s="167"/>
      <c r="K30" s="126"/>
      <c r="L30" s="167"/>
      <c r="M30" s="167"/>
      <c r="N30" s="167"/>
      <c r="O30" s="135"/>
      <c r="P30" s="137"/>
    </row>
    <row r="31" spans="1:16" ht="15" customHeight="1">
      <c r="A31" s="147"/>
      <c r="B31" s="133"/>
      <c r="C31" s="168"/>
      <c r="D31" s="168"/>
      <c r="E31" s="168"/>
      <c r="F31" s="168"/>
      <c r="G31" s="168"/>
      <c r="H31" s="168"/>
      <c r="I31" s="168"/>
      <c r="J31" s="168"/>
      <c r="K31" s="126"/>
      <c r="L31" s="168"/>
      <c r="M31" s="168"/>
      <c r="N31" s="168"/>
      <c r="O31" s="133"/>
      <c r="P31" s="138"/>
    </row>
    <row r="32" spans="1:16" ht="15" customHeight="1">
      <c r="A32" s="148"/>
      <c r="B32" s="134"/>
      <c r="C32" s="169"/>
      <c r="D32" s="169"/>
      <c r="E32" s="169"/>
      <c r="F32" s="169"/>
      <c r="G32" s="169"/>
      <c r="H32" s="169"/>
      <c r="I32" s="169"/>
      <c r="J32" s="169"/>
      <c r="K32" s="126"/>
      <c r="L32" s="169"/>
      <c r="M32" s="169"/>
      <c r="N32" s="169"/>
      <c r="O32" s="134"/>
      <c r="P32" s="139"/>
    </row>
    <row r="33" spans="1:16" ht="15" customHeight="1">
      <c r="A33" s="146">
        <v>10</v>
      </c>
      <c r="B33" s="132" t="str">
        <f>Tabel_põhiturniir!B33</f>
        <v>HC TALLINN 1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26"/>
      <c r="M33" s="167"/>
      <c r="N33" s="167"/>
      <c r="O33" s="135"/>
      <c r="P33" s="137"/>
    </row>
    <row r="34" spans="1:16" ht="15" customHeight="1">
      <c r="A34" s="147"/>
      <c r="B34" s="133"/>
      <c r="C34" s="168"/>
      <c r="D34" s="168"/>
      <c r="E34" s="168"/>
      <c r="F34" s="168"/>
      <c r="G34" s="168"/>
      <c r="H34" s="168"/>
      <c r="I34" s="168"/>
      <c r="J34" s="168"/>
      <c r="K34" s="168"/>
      <c r="L34" s="126"/>
      <c r="M34" s="168"/>
      <c r="N34" s="168"/>
      <c r="O34" s="133"/>
      <c r="P34" s="138"/>
    </row>
    <row r="35" spans="1:16" ht="15" customHeight="1">
      <c r="A35" s="148"/>
      <c r="B35" s="134"/>
      <c r="C35" s="169"/>
      <c r="D35" s="169"/>
      <c r="E35" s="169"/>
      <c r="F35" s="169"/>
      <c r="G35" s="169"/>
      <c r="H35" s="169"/>
      <c r="I35" s="169"/>
      <c r="J35" s="169"/>
      <c r="K35" s="169"/>
      <c r="L35" s="126"/>
      <c r="M35" s="169"/>
      <c r="N35" s="169"/>
      <c r="O35" s="134"/>
      <c r="P35" s="139"/>
    </row>
    <row r="36" spans="1:16" ht="15.75" customHeight="1">
      <c r="A36" s="146">
        <v>11</v>
      </c>
      <c r="B36" s="145" t="str">
        <f>Tabel_põhiturniir!B36</f>
        <v>HC TALLINN 2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71"/>
      <c r="N36" s="167"/>
      <c r="O36" s="135"/>
      <c r="P36" s="137"/>
    </row>
    <row r="37" spans="1:16" ht="15" customHeight="1">
      <c r="A37" s="147"/>
      <c r="B37" s="133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33"/>
      <c r="N37" s="168"/>
      <c r="O37" s="133"/>
      <c r="P37" s="138"/>
    </row>
    <row r="38" spans="1:16" ht="15" customHeight="1">
      <c r="A38" s="151"/>
      <c r="B38" s="136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36"/>
      <c r="N38" s="170"/>
      <c r="O38" s="136"/>
      <c r="P38" s="144"/>
    </row>
    <row r="39" spans="1:16" ht="12.75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</row>
    <row r="40" spans="1:16" ht="12.75" customHeight="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</row>
    <row r="41" spans="1:16" ht="12.75" customHeigh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</row>
    <row r="42" spans="1:16" ht="12.75" customHeigh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</row>
    <row r="43" spans="1:16" ht="12.75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</row>
    <row r="44" spans="1:16" ht="12.75" customHeight="1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</row>
    <row r="45" spans="1:16" ht="12.75" customHeight="1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6" ht="12.75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6" ht="12.75" customHeight="1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6" ht="12.75" customHeight="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ht="12.75" customHeight="1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</row>
    <row r="50" spans="1:13" ht="12.75" customHeight="1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</row>
    <row r="51" spans="1:13" ht="12.7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</row>
    <row r="52" spans="1:13" ht="12.7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</row>
    <row r="53" spans="1:13" ht="12.7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</row>
    <row r="54" spans="1:13" ht="12.75" customHeight="1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</row>
    <row r="55" spans="1:13" ht="12.75" customHeight="1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</row>
    <row r="56" spans="1:13" ht="12.75" customHeight="1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3" ht="12.75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</row>
    <row r="58" spans="1:13" ht="12.75" customHeight="1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</row>
    <row r="59" spans="1:13" ht="12.75" customHeight="1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</row>
    <row r="60" spans="1:13" ht="12.75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</row>
    <row r="61" spans="1:13" ht="12.75" customHeight="1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</row>
    <row r="62" spans="1:13" ht="12.7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</row>
    <row r="63" spans="1:13" ht="12.75" customHeight="1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</row>
    <row r="64" spans="1:13" ht="12.75" customHeight="1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</row>
    <row r="65" spans="1:13" ht="12.75" customHeight="1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</row>
    <row r="66" spans="1:13" ht="12.75" customHeight="1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</row>
    <row r="67" spans="1:13" ht="12.75" customHeight="1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</row>
    <row r="68" spans="1:13" ht="12.75" customHeight="1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</row>
    <row r="69" spans="1:13" ht="12.75" customHeight="1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</row>
    <row r="70" spans="1:13" ht="12.75" customHeight="1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</row>
    <row r="71" spans="1:13" ht="12.75" customHeight="1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</row>
    <row r="72" spans="1:13" ht="12.75" customHeight="1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</row>
    <row r="73" spans="1:13" ht="12.75" customHeight="1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</row>
    <row r="74" spans="1:13" ht="12.75" customHeight="1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</row>
    <row r="75" spans="1:13" ht="12.75" customHeight="1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</row>
    <row r="76" spans="1:13" ht="12.75" customHeight="1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</row>
    <row r="77" spans="1:13" ht="12.75" customHeight="1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</row>
    <row r="78" spans="1:13" ht="12.75" customHeight="1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</row>
    <row r="79" spans="1:13" ht="12.75" customHeight="1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</row>
    <row r="80" spans="1:13" ht="12.75" customHeight="1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</row>
    <row r="81" spans="1:13" ht="12.75" customHeight="1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</row>
    <row r="82" spans="1:13" ht="12.75" customHeight="1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</row>
    <row r="83" spans="1:13" ht="12.75" customHeight="1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</row>
    <row r="84" spans="1:13" ht="12.75" customHeight="1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</row>
    <row r="85" spans="1:13" ht="12.75" customHeight="1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</row>
    <row r="86" spans="1:13" ht="12.75" customHeight="1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</row>
    <row r="87" spans="1:13" ht="12.75" customHeight="1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</row>
    <row r="88" spans="1:13" ht="12.7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</row>
    <row r="89" spans="1:13" ht="12.75" customHeight="1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</row>
    <row r="90" spans="1:13" ht="12.75" customHeight="1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</row>
    <row r="91" spans="1:13" ht="12.75" customHeight="1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</row>
    <row r="92" spans="1:13" ht="12.75" customHeight="1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</row>
    <row r="93" spans="1:13" ht="12.75" customHeight="1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</row>
    <row r="94" spans="1:13" ht="12.75" customHeight="1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</row>
    <row r="95" spans="1:13" ht="12.75" customHeight="1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</row>
    <row r="96" spans="1:13" ht="12.75" customHeight="1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</row>
    <row r="97" spans="1:13" ht="12.75" customHeight="1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</row>
    <row r="98" spans="1:13" ht="12.75" customHeight="1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</row>
    <row r="99" spans="1:13" ht="12.75" customHeight="1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</row>
    <row r="100" spans="1:13" ht="12.75" customHeight="1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</row>
    <row r="101" spans="1:13" ht="12.75" customHeight="1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</row>
    <row r="102" spans="1:13" ht="12.75" customHeight="1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</row>
    <row r="103" spans="1:13" ht="12.75" customHeight="1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</row>
    <row r="104" spans="1:13" ht="12.75" customHeight="1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</row>
    <row r="105" spans="1:13" ht="12.75" customHeight="1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</row>
    <row r="106" spans="1:13" ht="12.75" customHeight="1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</row>
    <row r="107" spans="1:13" ht="12.75" customHeight="1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</row>
    <row r="108" spans="1:13" ht="12.75" customHeight="1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</row>
    <row r="109" spans="1:13" ht="12.75" customHeight="1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</row>
    <row r="110" spans="1:13" ht="12.75" customHeight="1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</row>
    <row r="111" spans="1:13" ht="12.75" customHeight="1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</row>
    <row r="112" spans="1:13" ht="12.75" customHeight="1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</row>
    <row r="113" spans="1:13" ht="12.75" customHeight="1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</row>
    <row r="114" spans="1:13" ht="12.75" customHeight="1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</row>
    <row r="115" spans="1:13" ht="12.75" customHeight="1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</row>
    <row r="116" spans="1:13" ht="12.75" customHeight="1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</row>
    <row r="117" spans="1:13" ht="12.75" customHeight="1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</row>
    <row r="118" spans="1:13" ht="12.75" customHeight="1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</row>
    <row r="119" spans="1:13" ht="12.75" customHeight="1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</row>
    <row r="120" spans="1:13" ht="12.75" customHeight="1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</row>
    <row r="121" spans="1:13" ht="12.75" customHeight="1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</row>
    <row r="122" spans="1:13" ht="12.75" customHeight="1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</row>
    <row r="123" spans="1:13" ht="12.75" customHeight="1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</row>
    <row r="124" spans="1:13" ht="12.75" customHeight="1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</row>
    <row r="125" spans="1:13" ht="12.75" customHeight="1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</row>
    <row r="126" spans="1:13" ht="12.75" customHeight="1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</row>
    <row r="127" spans="1:13" ht="12.75" customHeight="1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</row>
    <row r="128" spans="1:13" ht="12.75" customHeight="1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</row>
    <row r="129" spans="1:13" ht="12.75" customHeight="1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</row>
    <row r="130" spans="1:13" ht="12.75" customHeight="1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</row>
    <row r="131" spans="1:13" ht="12.75" customHeight="1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</row>
    <row r="132" spans="1:13" ht="12.75" customHeight="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</row>
    <row r="133" spans="1:13" ht="12.75" customHeight="1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</row>
    <row r="134" spans="1:13" ht="12.75" customHeight="1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</row>
    <row r="135" spans="1:13" ht="12.75" customHeight="1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</row>
    <row r="136" spans="1:13" ht="12.75" customHeight="1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</row>
    <row r="137" spans="1:13" ht="12.75" customHeight="1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</row>
    <row r="138" spans="1:13" ht="12.75" customHeight="1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</row>
    <row r="139" spans="1:13" ht="12.75" customHeight="1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</row>
    <row r="140" spans="1:13" ht="12.75" customHeight="1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</row>
    <row r="141" spans="1:13" ht="12.75" customHeight="1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</row>
    <row r="142" spans="1:13" ht="12.75" customHeight="1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</row>
    <row r="143" spans="1:13" ht="12.75" customHeight="1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</row>
    <row r="144" spans="1:13" ht="12.75" customHeight="1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</row>
    <row r="145" spans="1:13" ht="12.75" customHeight="1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</row>
    <row r="146" spans="1:13" ht="12.75" customHeight="1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</row>
    <row r="147" spans="1:13" ht="12.75" customHeight="1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</row>
    <row r="148" spans="1:13" ht="12.75" customHeight="1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</row>
    <row r="149" spans="1:13" ht="12.75" customHeight="1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</row>
    <row r="150" spans="1:13" ht="12.75" customHeight="1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</row>
    <row r="151" spans="1:13" ht="12.75" customHeight="1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</row>
    <row r="152" spans="1:13" ht="12.75" customHeight="1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</row>
    <row r="153" spans="1:13" ht="12.75" customHeight="1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</row>
    <row r="154" spans="1:13" ht="12.75" customHeight="1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</row>
    <row r="155" spans="1:13" ht="12.75" customHeight="1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</row>
    <row r="156" spans="1:13" ht="12.75" customHeight="1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</row>
    <row r="157" spans="1:13" ht="12.75" customHeight="1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</row>
    <row r="158" spans="1:13" ht="12.75" customHeight="1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</row>
    <row r="159" spans="1:13" ht="12.75" customHeight="1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</row>
    <row r="160" spans="1:13" ht="12.75" customHeight="1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</row>
    <row r="161" spans="1:13" ht="12.75" customHeight="1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</row>
    <row r="162" spans="1:13" ht="12.75" customHeight="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</row>
    <row r="163" spans="1:13" ht="12.75" customHeight="1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</row>
    <row r="164" spans="1:13" ht="12.75" customHeight="1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</row>
    <row r="165" spans="1:13" ht="12.75" customHeight="1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</row>
    <row r="166" spans="1:13" ht="12.75" customHeight="1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</row>
    <row r="167" spans="1:13" ht="12.75" customHeight="1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</row>
    <row r="168" spans="1:13" ht="12.75" customHeight="1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</row>
    <row r="169" spans="1:13" ht="12.75" customHeight="1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</row>
    <row r="170" spans="1:13" ht="12.75" customHeight="1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</row>
    <row r="171" spans="1:13" ht="12.75" customHeight="1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</row>
    <row r="172" spans="1:13" ht="12.75" customHeight="1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</row>
    <row r="173" spans="1:13" ht="12.75" customHeight="1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</row>
    <row r="174" spans="1:13" ht="12.75" customHeight="1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</row>
    <row r="175" spans="1:13" ht="12.75" customHeight="1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</row>
    <row r="176" spans="1:13" ht="12.75" customHeight="1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</row>
    <row r="177" spans="1:13" ht="12.75" customHeight="1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</row>
    <row r="178" spans="1:13" ht="12.75" customHeight="1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</row>
    <row r="179" spans="1:13" ht="12.75" customHeight="1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</row>
    <row r="180" spans="1:13" ht="12.75" customHeight="1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</row>
    <row r="181" spans="1:13" ht="12.75" customHeight="1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</row>
    <row r="182" spans="1:13" ht="12.75" customHeight="1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</row>
    <row r="183" spans="1:13" ht="12.75" customHeight="1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</row>
    <row r="184" spans="1:13" ht="12.75" customHeight="1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</row>
    <row r="185" spans="1:13" ht="12.75" customHeight="1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</row>
    <row r="186" spans="1:13" ht="12.75" customHeight="1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</row>
    <row r="187" spans="1:13" ht="12.75" customHeight="1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</row>
    <row r="188" spans="1:13" ht="12.75" customHeight="1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</row>
    <row r="189" spans="1:13" ht="12.75" customHeight="1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</row>
    <row r="190" spans="1:13" ht="12.75" customHeight="1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</row>
    <row r="191" spans="1:13" ht="12.75" customHeight="1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</row>
    <row r="192" spans="1:13" ht="12.75" customHeight="1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</row>
    <row r="193" spans="1:13" ht="12.75" customHeight="1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</row>
    <row r="194" spans="1:13" ht="12.75" customHeight="1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</row>
    <row r="195" spans="1:13" ht="12.75" customHeight="1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</row>
    <row r="196" spans="1:13" ht="12.75" customHeight="1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</row>
    <row r="197" spans="1:13" ht="12.75" customHeight="1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</row>
    <row r="198" spans="1:13" ht="12.75" customHeight="1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</row>
    <row r="199" spans="1:13" ht="12.75" customHeight="1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</row>
    <row r="200" spans="1:13" ht="12.75" customHeight="1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</row>
    <row r="201" spans="1:13" ht="12.75" customHeight="1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</row>
    <row r="202" spans="1:13" ht="12.75" customHeight="1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</row>
    <row r="203" spans="1:13" ht="12.75" customHeight="1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</row>
    <row r="204" spans="1:13" ht="12.75" customHeight="1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</row>
    <row r="205" spans="1:13" ht="12.75" customHeight="1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</row>
    <row r="206" spans="1:13" ht="12.75" customHeight="1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</row>
    <row r="207" spans="1:13" ht="12.75" customHeight="1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</row>
    <row r="208" spans="1:13" ht="12.75" customHeight="1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</row>
    <row r="209" spans="1:13" ht="12.75" customHeight="1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</row>
    <row r="210" spans="1:13" ht="12.75" customHeight="1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</row>
    <row r="211" spans="1:13" ht="12.75" customHeight="1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</row>
    <row r="212" spans="1:13" ht="12.75" customHeight="1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</row>
    <row r="213" spans="1:13" ht="12.75" customHeight="1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</row>
    <row r="214" spans="1:13" ht="12.75" customHeight="1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</row>
    <row r="215" spans="1:13" ht="12.75" customHeight="1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</row>
    <row r="216" spans="1:13" ht="12.75" customHeight="1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</row>
    <row r="217" spans="1:13" ht="12.75" customHeight="1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</row>
    <row r="218" spans="1:13" ht="12.75" customHeight="1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</row>
    <row r="219" spans="1:13" ht="12.75" customHeight="1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</row>
    <row r="220" spans="1:13" ht="12.75" customHeight="1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</row>
    <row r="221" spans="1:13" ht="12.75" customHeight="1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</row>
    <row r="222" spans="1:13" ht="12.75" customHeight="1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</row>
    <row r="223" spans="1:13" ht="12.75" customHeight="1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</row>
    <row r="224" spans="1:13" ht="12.75" customHeight="1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</row>
    <row r="225" spans="1:13" ht="12.75" customHeight="1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</row>
    <row r="226" spans="1:13" ht="12.75" customHeight="1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</row>
    <row r="227" spans="1:13" ht="12.75" customHeight="1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</row>
    <row r="228" spans="1:13" ht="12.75" customHeight="1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</row>
    <row r="229" spans="1:13" ht="12.75" customHeight="1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</row>
    <row r="230" spans="1:13" ht="12.75" customHeight="1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</row>
    <row r="231" spans="1:13" ht="12.75" customHeight="1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</row>
    <row r="232" spans="1:13" ht="12.75" customHeight="1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</row>
    <row r="233" spans="1:13" ht="12.75" customHeight="1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</row>
    <row r="234" spans="1:13" ht="12.75" customHeight="1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</row>
    <row r="235" spans="1:13" ht="12.75" customHeight="1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</row>
    <row r="236" spans="1:13" ht="12.75" customHeight="1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</row>
    <row r="237" spans="1:13" ht="12.75" customHeight="1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</row>
    <row r="238" spans="1:13" ht="12.75" customHeight="1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</row>
    <row r="239" spans="1:13" ht="12.75" customHeight="1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</row>
    <row r="240" spans="1:13" ht="12.75" customHeight="1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</row>
    <row r="241" spans="1:13" ht="12.75" customHeight="1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</row>
    <row r="242" spans="1:13" ht="12.75" customHeight="1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</row>
    <row r="243" spans="1:13" ht="12.75" customHeight="1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</row>
    <row r="244" spans="1:13" ht="12.75" customHeight="1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</row>
    <row r="245" spans="1:13" ht="12.75" customHeight="1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</row>
    <row r="246" spans="1:13" ht="12.75" customHeight="1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</row>
    <row r="247" spans="1:13" ht="12.75" customHeight="1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</row>
    <row r="248" spans="1:13" ht="12.75" customHeight="1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</row>
    <row r="249" spans="1:13" ht="12.75" customHeight="1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</row>
    <row r="250" spans="1:13" ht="12.75" customHeight="1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</row>
    <row r="251" spans="1:13" ht="12.75" customHeight="1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</row>
    <row r="252" spans="1:13" ht="12.75" customHeight="1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</row>
    <row r="253" spans="1:13" ht="12.75" customHeight="1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</row>
    <row r="254" spans="1:13" ht="12.75" customHeight="1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</row>
    <row r="255" spans="1:13" ht="12.75" customHeight="1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</row>
    <row r="256" spans="1:13" ht="12.75" customHeight="1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</row>
    <row r="257" spans="1:13" ht="12.75" customHeight="1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</row>
    <row r="258" spans="1:13" ht="12.75" customHeight="1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</row>
    <row r="259" spans="1:13" ht="12.75" customHeight="1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</row>
    <row r="260" spans="1:13" ht="12.75" customHeight="1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</row>
    <row r="261" spans="1:13" ht="12.75" customHeight="1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</row>
    <row r="262" spans="1:13" ht="12.75" customHeight="1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</row>
    <row r="263" spans="1:13" ht="12.75" customHeight="1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</row>
    <row r="264" spans="1:13" ht="12.75" customHeight="1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</row>
    <row r="265" spans="1:13" ht="12.75" customHeight="1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</row>
    <row r="266" spans="1:13" ht="12.75" customHeight="1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</row>
    <row r="267" spans="1:13" ht="12.75" customHeight="1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</row>
    <row r="268" spans="1:13" ht="12.75" customHeight="1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</row>
    <row r="269" spans="1:13" ht="12.75" customHeight="1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</row>
    <row r="270" spans="1:13" ht="12.75" customHeight="1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</row>
    <row r="271" spans="1:13" ht="12.75" customHeight="1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</row>
    <row r="272" spans="1:13" ht="12.75" customHeight="1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</row>
    <row r="273" spans="1:13" ht="12.75" customHeight="1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</row>
    <row r="274" spans="1:13" ht="12.75" customHeight="1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</row>
    <row r="275" spans="1:13" ht="12.75" customHeight="1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</row>
    <row r="276" spans="1:13" ht="12.75" customHeight="1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</row>
    <row r="277" spans="1:13" ht="12.75" customHeight="1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</row>
    <row r="278" spans="1:13" ht="12.75" customHeight="1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</row>
    <row r="279" spans="1:13" ht="12.75" customHeight="1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</row>
    <row r="280" spans="1:13" ht="12.75" customHeight="1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</row>
    <row r="281" spans="1:13" ht="12.75" customHeight="1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</row>
    <row r="282" spans="1:13" ht="12.75" customHeight="1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</row>
    <row r="283" spans="1:13" ht="12.75" customHeight="1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</row>
    <row r="284" spans="1:13" ht="12.75" customHeight="1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</row>
    <row r="285" spans="1:13" ht="12.75" customHeight="1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</row>
    <row r="286" spans="1:13" ht="12.75" customHeight="1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</row>
    <row r="287" spans="1:13" ht="12.75" customHeight="1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</row>
    <row r="288" spans="1:13" ht="12.75" customHeight="1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</row>
    <row r="289" spans="1:13" ht="12.75" customHeight="1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</row>
    <row r="290" spans="1:13" ht="12.75" customHeight="1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</row>
    <row r="291" spans="1:13" ht="12.75" customHeight="1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</row>
    <row r="292" spans="1:13" ht="12.75" customHeight="1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</row>
    <row r="293" spans="1:13" ht="12.75" customHeight="1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</row>
    <row r="294" spans="1:13" ht="12.75" customHeight="1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</row>
    <row r="295" spans="1:13" ht="12.75" customHeight="1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</row>
    <row r="296" spans="1:13" ht="12.75" customHeight="1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</row>
    <row r="297" spans="1:13" ht="12.75" customHeight="1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</row>
    <row r="298" spans="1:13" ht="12.75" customHeight="1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</row>
    <row r="299" spans="1:13" ht="12.75" customHeight="1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</row>
    <row r="300" spans="1:13" ht="12.75" customHeight="1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</row>
    <row r="301" spans="1:13" ht="12.75" customHeight="1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</row>
    <row r="302" spans="1:13" ht="12.75" customHeight="1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</row>
    <row r="303" spans="1:13" ht="12.75" customHeight="1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</row>
    <row r="304" spans="1:13" ht="12.75" customHeight="1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</row>
    <row r="305" spans="1:13" ht="12.75" customHeight="1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</row>
    <row r="306" spans="1:13" ht="12.75" customHeight="1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</row>
    <row r="307" spans="1:13" ht="12.75" customHeight="1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</row>
    <row r="308" spans="1:13" ht="12.75" customHeight="1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</row>
    <row r="309" spans="1:13" ht="12.75" customHeight="1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</row>
    <row r="310" spans="1:13" ht="12.75" customHeight="1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</row>
    <row r="311" spans="1:13" ht="12.75" customHeight="1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</row>
    <row r="312" spans="1:13" ht="12.75" customHeight="1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</row>
    <row r="313" spans="1:13" ht="12.75" customHeight="1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</row>
    <row r="314" spans="1:13" ht="12.75" customHeight="1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</row>
    <row r="315" spans="1:13" ht="12.75" customHeight="1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</row>
    <row r="316" spans="1:13" ht="12.75" customHeight="1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</row>
    <row r="317" spans="1:13" ht="12.75" customHeight="1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</row>
    <row r="318" spans="1:13" ht="12.75" customHeight="1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</row>
    <row r="319" spans="1:13" ht="12.75" customHeight="1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</row>
    <row r="320" spans="1:13" ht="12.75" customHeight="1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</row>
    <row r="321" spans="1:13" ht="12.75" customHeight="1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</row>
    <row r="322" spans="1:13" ht="12.75" customHeight="1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</row>
    <row r="323" spans="1:13" ht="12.75" customHeight="1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</row>
    <row r="324" spans="1:13" ht="12.75" customHeight="1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</row>
    <row r="325" spans="1:13" ht="12.75" customHeight="1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</row>
    <row r="326" spans="1:13" ht="12.75" customHeight="1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</row>
    <row r="327" spans="1:13" ht="12.75" customHeight="1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</row>
    <row r="328" spans="1:13" ht="12.75" customHeight="1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</row>
    <row r="329" spans="1:13" ht="12.75" customHeight="1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</row>
    <row r="330" spans="1:13" ht="12.75" customHeight="1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</row>
    <row r="331" spans="1:13" ht="12.75" customHeight="1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</row>
    <row r="332" spans="1:13" ht="12.75" customHeight="1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</row>
    <row r="333" spans="1:13" ht="12.75" customHeight="1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</row>
    <row r="334" spans="1:13" ht="12.75" customHeight="1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</row>
    <row r="335" spans="1:13" ht="12.75" customHeight="1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</row>
    <row r="336" spans="1:13" ht="12.75" customHeight="1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</row>
    <row r="337" spans="1:13" ht="12.75" customHeight="1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</row>
    <row r="338" spans="1:13" ht="12.75" customHeight="1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</row>
    <row r="339" spans="1:13" ht="12.75" customHeight="1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</row>
    <row r="340" spans="1:13" ht="12.75" customHeight="1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</row>
    <row r="341" spans="1:13" ht="12.75" customHeight="1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</row>
    <row r="342" spans="1:13" ht="12.75" customHeight="1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</row>
    <row r="343" spans="1:13" ht="12.75" customHeight="1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</row>
    <row r="344" spans="1:13" ht="12.75" customHeight="1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</row>
    <row r="345" spans="1:13" ht="12.75" customHeight="1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</row>
    <row r="346" spans="1:13" ht="12.75" customHeight="1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</row>
    <row r="347" spans="1:13" ht="12.75" customHeight="1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</row>
    <row r="348" spans="1:13" ht="12.75" customHeight="1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</row>
    <row r="349" spans="1:13" ht="12.75" customHeight="1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</row>
    <row r="350" spans="1:13" ht="12.75" customHeight="1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</row>
    <row r="351" spans="1:13" ht="12.75" customHeight="1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</row>
    <row r="352" spans="1:13" ht="12.75" customHeight="1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</row>
    <row r="353" spans="1:13" ht="12.75" customHeight="1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</row>
    <row r="354" spans="1:13" ht="12.75" customHeight="1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</row>
    <row r="355" spans="1:13" ht="12.75" customHeight="1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</row>
    <row r="356" spans="1:13" ht="12.75" customHeight="1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</row>
    <row r="357" spans="1:13" ht="12.75" customHeight="1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</row>
    <row r="358" spans="1:13" ht="12.75" customHeight="1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</row>
    <row r="359" spans="1:13" ht="12.75" customHeight="1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</row>
    <row r="360" spans="1:13" ht="12.75" customHeight="1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</row>
    <row r="361" spans="1:13" ht="12.75" customHeight="1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</row>
    <row r="362" spans="1:13" ht="12.75" customHeight="1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</row>
    <row r="363" spans="1:13" ht="12.75" customHeight="1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</row>
    <row r="364" spans="1:13" ht="12.75" customHeight="1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</row>
    <row r="365" spans="1:13" ht="12.75" customHeight="1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</row>
    <row r="366" spans="1:13" ht="12.75" customHeight="1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</row>
    <row r="367" spans="1:13" ht="12.75" customHeight="1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</row>
    <row r="368" spans="1:13" ht="12.75" customHeight="1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</row>
    <row r="369" spans="1:13" ht="12.75" customHeight="1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</row>
    <row r="370" spans="1:13" ht="12.75" customHeight="1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</row>
    <row r="371" spans="1:13" ht="12.75" customHeight="1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</row>
    <row r="372" spans="1:13" ht="12.75" customHeight="1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</row>
    <row r="373" spans="1:13" ht="12.75" customHeight="1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</row>
    <row r="374" spans="1:13" ht="12.75" customHeight="1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</row>
    <row r="375" spans="1:13" ht="12.75" customHeight="1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</row>
    <row r="376" spans="1:13" ht="12.75" customHeight="1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</row>
    <row r="377" spans="1:13" ht="12.75" customHeight="1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</row>
    <row r="378" spans="1:13" ht="12.75" customHeight="1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</row>
    <row r="379" spans="1:13" ht="12.75" customHeight="1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</row>
    <row r="380" spans="1:13" ht="12.75" customHeight="1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</row>
    <row r="381" spans="1:13" ht="12.75" customHeight="1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</row>
    <row r="382" spans="1:13" ht="12.75" customHeight="1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</row>
    <row r="383" spans="1:13" ht="12.75" customHeight="1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</row>
    <row r="384" spans="1:13" ht="12.75" customHeight="1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</row>
    <row r="385" spans="1:13" ht="12.75" customHeight="1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</row>
    <row r="386" spans="1:13" ht="12.75" customHeight="1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</row>
    <row r="387" spans="1:13" ht="12.75" customHeight="1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</row>
    <row r="388" spans="1:13" ht="12.75" customHeight="1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</row>
    <row r="389" spans="1:13" ht="12.75" customHeight="1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</row>
    <row r="390" spans="1:13" ht="12.75" customHeight="1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</row>
    <row r="391" spans="1:13" ht="12.75" customHeight="1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</row>
    <row r="392" spans="1:13" ht="12.75" customHeight="1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</row>
    <row r="393" spans="1:13" ht="12.75" customHeight="1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</row>
    <row r="394" spans="1:13" ht="12.75" customHeight="1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</row>
    <row r="395" spans="1:13" ht="12.75" customHeight="1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</row>
    <row r="396" spans="1:13" ht="12.75" customHeight="1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</row>
    <row r="397" spans="1:13" ht="12.75" customHeight="1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</row>
    <row r="398" spans="1:13" ht="12.75" customHeight="1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</row>
    <row r="399" spans="1:13" ht="12.75" customHeight="1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</row>
    <row r="400" spans="1:13" ht="12.75" customHeight="1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</row>
    <row r="401" spans="1:13" ht="12.75" customHeight="1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</row>
    <row r="402" spans="1:13" ht="12.75" customHeight="1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</row>
    <row r="403" spans="1:13" ht="12.75" customHeight="1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</row>
    <row r="404" spans="1:13" ht="12.75" customHeight="1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</row>
    <row r="405" spans="1:13" ht="12.75" customHeight="1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</row>
    <row r="406" spans="1:13" ht="12.75" customHeight="1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</row>
    <row r="407" spans="1:13" ht="12.75" customHeight="1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</row>
    <row r="408" spans="1:13" ht="12.75" customHeight="1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</row>
    <row r="409" spans="1:13" ht="12.75" customHeight="1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</row>
    <row r="410" spans="1:13" ht="12.75" customHeight="1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</row>
    <row r="411" spans="1:13" ht="12.75" customHeight="1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</row>
    <row r="412" spans="1:13" ht="12.75" customHeight="1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</row>
    <row r="413" spans="1:13" ht="12.75" customHeight="1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</row>
    <row r="414" spans="1:13" ht="12.75" customHeight="1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</row>
    <row r="415" spans="1:13" ht="12.75" customHeight="1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</row>
    <row r="416" spans="1:13" ht="12.75" customHeight="1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</row>
    <row r="417" spans="1:13" ht="12.75" customHeight="1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</row>
    <row r="418" spans="1:13" ht="12.75" customHeight="1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</row>
    <row r="419" spans="1:13" ht="12.75" customHeight="1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</row>
    <row r="420" spans="1:13" ht="12.75" customHeight="1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</row>
    <row r="421" spans="1:13" ht="12.75" customHeight="1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</row>
    <row r="422" spans="1:13" ht="12.75" customHeight="1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</row>
    <row r="423" spans="1:13" ht="12.75" customHeight="1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</row>
    <row r="424" spans="1:13" ht="12.75" customHeight="1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</row>
    <row r="425" spans="1:13" ht="12.75" customHeight="1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</row>
    <row r="426" spans="1:13" ht="12.75" customHeight="1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</row>
    <row r="427" spans="1:13" ht="12.75" customHeight="1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</row>
    <row r="428" spans="1:13" ht="12.75" customHeight="1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</row>
    <row r="429" spans="1:13" ht="12.75" customHeight="1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</row>
    <row r="430" spans="1:13" ht="12.75" customHeight="1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</row>
    <row r="431" spans="1:13" ht="12.75" customHeight="1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</row>
    <row r="432" spans="1:13" ht="12.75" customHeight="1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</row>
    <row r="433" spans="1:13" ht="12.75" customHeight="1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</row>
    <row r="434" spans="1:13" ht="12.75" customHeight="1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</row>
    <row r="435" spans="1:13" ht="12.75" customHeight="1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</row>
    <row r="436" spans="1:13" ht="12.75" customHeight="1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</row>
    <row r="437" spans="1:13" ht="12.75" customHeight="1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</row>
    <row r="438" spans="1:13" ht="12.75" customHeight="1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</row>
    <row r="439" spans="1:13" ht="12.75" customHeight="1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</row>
    <row r="440" spans="1:13" ht="12.75" customHeight="1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</row>
    <row r="441" spans="1:13" ht="12.75" customHeight="1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</row>
    <row r="442" spans="1:13" ht="12.75" customHeight="1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</row>
    <row r="443" spans="1:13" ht="12.75" customHeight="1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</row>
    <row r="444" spans="1:13" ht="12.75" customHeight="1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</row>
    <row r="445" spans="1:13" ht="12.75" customHeight="1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</row>
    <row r="446" spans="1:13" ht="12.75" customHeight="1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</row>
    <row r="447" spans="1:13" ht="12.75" customHeight="1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</row>
    <row r="448" spans="1:13" ht="12.75" customHeight="1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</row>
    <row r="449" spans="1:13" ht="12.75" customHeight="1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</row>
    <row r="450" spans="1:13" ht="12.75" customHeight="1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</row>
    <row r="451" spans="1:13" ht="12.75" customHeight="1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</row>
    <row r="452" spans="1:13" ht="12.75" customHeight="1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</row>
    <row r="453" spans="1:13" ht="12.75" customHeight="1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</row>
    <row r="454" spans="1:13" ht="12.75" customHeight="1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</row>
    <row r="455" spans="1:13" ht="12.75" customHeight="1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</row>
    <row r="456" spans="1:13" ht="12.75" customHeight="1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</row>
    <row r="457" spans="1:13" ht="12.75" customHeight="1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</row>
    <row r="458" spans="1:13" ht="12.75" customHeight="1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</row>
    <row r="459" spans="1:13" ht="12.75" customHeight="1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</row>
    <row r="460" spans="1:13" ht="12.75" customHeight="1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</row>
    <row r="461" spans="1:13" ht="12.75" customHeight="1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</row>
    <row r="462" spans="1:13" ht="12.75" customHeight="1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</row>
    <row r="463" spans="1:13" ht="12.75" customHeight="1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</row>
    <row r="464" spans="1:13" ht="12.75" customHeight="1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</row>
    <row r="465" spans="1:13" ht="12.75" customHeight="1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</row>
    <row r="466" spans="1:13" ht="12.75" customHeight="1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</row>
    <row r="467" spans="1:13" ht="12.75" customHeight="1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</row>
    <row r="468" spans="1:13" ht="12.75" customHeight="1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</row>
    <row r="469" spans="1:13" ht="12.75" customHeight="1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</row>
    <row r="470" spans="1:13" ht="12.75" customHeight="1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</row>
    <row r="471" spans="1:13" ht="12.75" customHeight="1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</row>
    <row r="472" spans="1:13" ht="12.75" customHeight="1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</row>
    <row r="473" spans="1:13" ht="12.75" customHeight="1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</row>
    <row r="474" spans="1:13" ht="12.75" customHeight="1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</row>
    <row r="475" spans="1:13" ht="12.75" customHeight="1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</row>
    <row r="476" spans="1:13" ht="12.75" customHeight="1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</row>
    <row r="477" spans="1:13" ht="12.75" customHeight="1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</row>
    <row r="478" spans="1:13" ht="12.75" customHeight="1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</row>
    <row r="479" spans="1:13" ht="12.75" customHeight="1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</row>
    <row r="480" spans="1:13" ht="12.75" customHeight="1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</row>
    <row r="481" spans="1:13" ht="12.75" customHeight="1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</row>
    <row r="482" spans="1:13" ht="12.75" customHeight="1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</row>
    <row r="483" spans="1:13" ht="12.75" customHeight="1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</row>
    <row r="484" spans="1:13" ht="12.75" customHeight="1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</row>
    <row r="485" spans="1:13" ht="12.75" customHeight="1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</row>
    <row r="486" spans="1:13" ht="12.75" customHeight="1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</row>
    <row r="487" spans="1:13" ht="12.75" customHeight="1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</row>
    <row r="488" spans="1:13" ht="12.75" customHeight="1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</row>
    <row r="489" spans="1:13" ht="12.75" customHeight="1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</row>
    <row r="490" spans="1:13" ht="12.75" customHeight="1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</row>
    <row r="491" spans="1:13" ht="12.75" customHeight="1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</row>
    <row r="492" spans="1:13" ht="12.75" customHeight="1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</row>
    <row r="493" spans="1:13" ht="12.75" customHeight="1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</row>
    <row r="494" spans="1:13" ht="12.75" customHeight="1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</row>
    <row r="495" spans="1:13" ht="12.75" customHeight="1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</row>
    <row r="496" spans="1:13" ht="12.75" customHeight="1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</row>
    <row r="497" spans="1:13" ht="12.75" customHeight="1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</row>
    <row r="498" spans="1:13" ht="12.75" customHeight="1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</row>
    <row r="499" spans="1:13" ht="12.75" customHeight="1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</row>
    <row r="500" spans="1:13" ht="12.75" customHeight="1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</row>
    <row r="501" spans="1:13" ht="12.75" customHeight="1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</row>
    <row r="502" spans="1:13" ht="12.75" customHeight="1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</row>
    <row r="503" spans="1:13" ht="12.75" customHeight="1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</row>
    <row r="504" spans="1:13" ht="12.75" customHeight="1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</row>
    <row r="505" spans="1:13" ht="12.75" customHeight="1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</row>
    <row r="506" spans="1:13" ht="12.75" customHeight="1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</row>
    <row r="507" spans="1:13" ht="12.75" customHeight="1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</row>
    <row r="508" spans="1:13" ht="12.75" customHeight="1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</row>
    <row r="509" spans="1:13" ht="12.75" customHeight="1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</row>
    <row r="510" spans="1:13" ht="12.75" customHeight="1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</row>
    <row r="511" spans="1:13" ht="12.75" customHeight="1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</row>
    <row r="512" spans="1:13" ht="12.75" customHeight="1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</row>
    <row r="513" spans="1:13" ht="12.75" customHeight="1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</row>
    <row r="514" spans="1:13" ht="12.75" customHeight="1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</row>
    <row r="515" spans="1:13" ht="12.75" customHeight="1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</row>
    <row r="516" spans="1:13" ht="12.75" customHeight="1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</row>
    <row r="517" spans="1:13" ht="12.75" customHeight="1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</row>
    <row r="518" spans="1:13" ht="12.75" customHeight="1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</row>
    <row r="519" spans="1:13" ht="12.75" customHeight="1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</row>
    <row r="520" spans="1:13" ht="12.75" customHeight="1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</row>
    <row r="521" spans="1:13" ht="12.75" customHeight="1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</row>
    <row r="522" spans="1:13" ht="12.75" customHeight="1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</row>
    <row r="523" spans="1:13" ht="12.75" customHeight="1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</row>
    <row r="524" spans="1:13" ht="12.75" customHeight="1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</row>
    <row r="525" spans="1:13" ht="12.75" customHeight="1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</row>
    <row r="526" spans="1:13" ht="12.75" customHeight="1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</row>
    <row r="527" spans="1:13" ht="12.75" customHeight="1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</row>
    <row r="528" spans="1:13" ht="12.75" customHeight="1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</row>
    <row r="529" spans="1:13" ht="12.75" customHeight="1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</row>
    <row r="530" spans="1:13" ht="12.75" customHeight="1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</row>
    <row r="531" spans="1:13" ht="12.75" customHeight="1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</row>
    <row r="532" spans="1:13" ht="12.75" customHeight="1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</row>
    <row r="533" spans="1:13" ht="12.75" customHeight="1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</row>
    <row r="534" spans="1:13" ht="12.75" customHeight="1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</row>
    <row r="535" spans="1:13" ht="12.75" customHeight="1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</row>
    <row r="536" spans="1:13" ht="12.75" customHeight="1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</row>
    <row r="537" spans="1:13" ht="12.75" customHeight="1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</row>
    <row r="538" spans="1:13" ht="12.75" customHeight="1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</row>
    <row r="539" spans="1:13" ht="12.75" customHeight="1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</row>
    <row r="540" spans="1:13" ht="12.75" customHeight="1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</row>
    <row r="541" spans="1:13" ht="12.75" customHeight="1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</row>
    <row r="542" spans="1:13" ht="12.75" customHeight="1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</row>
    <row r="543" spans="1:13" ht="12.75" customHeight="1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</row>
    <row r="544" spans="1:13" ht="12.75" customHeight="1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</row>
    <row r="545" spans="1:13" ht="12.75" customHeight="1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</row>
    <row r="546" spans="1:13" ht="12.75" customHeight="1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</row>
    <row r="547" spans="1:13" ht="12.75" customHeight="1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</row>
    <row r="548" spans="1:13" ht="12.75" customHeight="1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</row>
    <row r="549" spans="1:13" ht="12.75" customHeight="1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</row>
    <row r="550" spans="1:13" ht="12.75" customHeight="1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</row>
    <row r="551" spans="1:13" ht="12.75" customHeight="1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</row>
    <row r="552" spans="1:13" ht="12.75" customHeight="1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</row>
    <row r="553" spans="1:13" ht="12.75" customHeight="1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</row>
    <row r="554" spans="1:13" ht="12.75" customHeight="1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</row>
    <row r="555" spans="1:13" ht="12.75" customHeight="1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</row>
    <row r="556" spans="1:13" ht="12.75" customHeight="1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</row>
    <row r="557" spans="1:13" ht="12.75" customHeight="1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</row>
    <row r="558" spans="1:13" ht="12.75" customHeight="1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</row>
    <row r="559" spans="1:13" ht="12.75" customHeight="1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</row>
    <row r="560" spans="1:13" ht="12.75" customHeight="1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</row>
    <row r="561" spans="1:13" ht="12.75" customHeight="1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</row>
    <row r="562" spans="1:13" ht="12.75" customHeight="1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</row>
    <row r="563" spans="1:13" ht="12.75" customHeight="1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</row>
    <row r="564" spans="1:13" ht="12.75" customHeight="1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</row>
    <row r="565" spans="1:13" ht="12.75" customHeight="1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</row>
    <row r="566" spans="1:13" ht="12.75" customHeight="1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</row>
    <row r="567" spans="1:13" ht="12.75" customHeight="1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</row>
    <row r="568" spans="1:13" ht="12.75" customHeight="1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</row>
    <row r="569" spans="1:13" ht="12.75" customHeight="1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</row>
    <row r="570" spans="1:13" ht="12.75" customHeight="1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</row>
    <row r="571" spans="1:13" ht="12.75" customHeight="1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</row>
    <row r="572" spans="1:13" ht="12.75" customHeight="1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</row>
    <row r="573" spans="1:13" ht="12.75" customHeight="1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</row>
    <row r="574" spans="1:13" ht="12.75" customHeight="1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</row>
    <row r="575" spans="1:13" ht="12.75" customHeight="1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</row>
    <row r="576" spans="1:13" ht="12.75" customHeight="1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</row>
    <row r="577" spans="1:13" ht="12.75" customHeight="1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</row>
    <row r="578" spans="1:13" ht="12.75" customHeight="1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</row>
    <row r="579" spans="1:13" ht="12.75" customHeight="1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</row>
    <row r="580" spans="1:13" ht="12.75" customHeight="1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</row>
    <row r="581" spans="1:13" ht="12.75" customHeight="1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</row>
    <row r="582" spans="1:13" ht="12.75" customHeight="1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</row>
    <row r="583" spans="1:13" ht="12.75" customHeight="1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</row>
    <row r="584" spans="1:13" ht="12.75" customHeight="1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</row>
    <row r="585" spans="1:13" ht="12.75" customHeight="1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</row>
    <row r="586" spans="1:13" ht="12.75" customHeight="1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</row>
    <row r="587" spans="1:13" ht="12.75" customHeight="1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</row>
    <row r="588" spans="1:13" ht="12.75" customHeight="1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</row>
    <row r="589" spans="1:13" ht="12.75" customHeight="1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</row>
    <row r="590" spans="1:13" ht="12.75" customHeight="1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</row>
    <row r="591" spans="1:13" ht="12.75" customHeight="1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</row>
    <row r="592" spans="1:13" ht="12.75" customHeight="1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</row>
    <row r="593" spans="1:13" ht="12.75" customHeight="1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</row>
    <row r="594" spans="1:13" ht="12.75" customHeight="1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</row>
    <row r="595" spans="1:13" ht="12.75" customHeight="1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</row>
    <row r="596" spans="1:13" ht="12.75" customHeight="1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</row>
    <row r="597" spans="1:13" ht="12.75" customHeight="1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</row>
    <row r="598" spans="1:13" ht="12.75" customHeight="1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</row>
    <row r="599" spans="1:13" ht="12.75" customHeight="1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</row>
    <row r="600" spans="1:13" ht="12.75" customHeight="1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</row>
    <row r="601" spans="1:13" ht="12.75" customHeight="1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</row>
    <row r="602" spans="1:13" ht="12.75" customHeight="1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</row>
    <row r="603" spans="1:13" ht="12.75" customHeight="1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</row>
    <row r="604" spans="1:13" ht="12.75" customHeight="1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</row>
    <row r="605" spans="1:13" ht="12.75" customHeight="1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</row>
    <row r="606" spans="1:13" ht="12.75" customHeight="1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</row>
    <row r="607" spans="1:13" ht="12.75" customHeight="1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</row>
    <row r="608" spans="1:13" ht="12.75" customHeight="1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</row>
    <row r="609" spans="1:13" ht="12.75" customHeight="1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</row>
    <row r="610" spans="1:13" ht="12.75" customHeight="1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</row>
    <row r="611" spans="1:13" ht="12.75" customHeight="1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</row>
    <row r="612" spans="1:13" ht="12.75" customHeight="1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</row>
    <row r="613" spans="1:13" ht="12.75" customHeight="1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</row>
    <row r="614" spans="1:13" ht="12.75" customHeight="1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</row>
    <row r="615" spans="1:13" ht="12.75" customHeight="1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</row>
    <row r="616" spans="1:13" ht="12.75" customHeight="1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</row>
    <row r="617" spans="1:13" ht="12.75" customHeight="1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</row>
    <row r="618" spans="1:13" ht="12.75" customHeight="1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</row>
    <row r="619" spans="1:13" ht="12.75" customHeight="1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</row>
    <row r="620" spans="1:13" ht="12.75" customHeight="1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</row>
    <row r="621" spans="1:13" ht="12.75" customHeight="1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</row>
    <row r="622" spans="1:13" ht="12.75" customHeight="1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</row>
    <row r="623" spans="1:13" ht="12.75" customHeight="1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</row>
    <row r="624" spans="1:13" ht="12.75" customHeight="1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</row>
    <row r="625" spans="1:13" ht="12.75" customHeight="1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</row>
    <row r="626" spans="1:13" ht="12.75" customHeight="1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</row>
    <row r="627" spans="1:13" ht="12.75" customHeight="1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</row>
    <row r="628" spans="1:13" ht="12.75" customHeight="1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</row>
    <row r="629" spans="1:13" ht="12.75" customHeight="1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</row>
    <row r="630" spans="1:13" ht="12.75" customHeight="1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</row>
    <row r="631" spans="1:13" ht="12.75" customHeight="1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</row>
    <row r="632" spans="1:13" ht="12.75" customHeight="1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</row>
    <row r="633" spans="1:13" ht="12.75" customHeight="1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</row>
    <row r="634" spans="1:13" ht="12.75" customHeight="1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</row>
    <row r="635" spans="1:13" ht="12.75" customHeight="1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</row>
    <row r="636" spans="1:13" ht="12.75" customHeight="1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</row>
    <row r="637" spans="1:13" ht="12.75" customHeight="1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</row>
    <row r="638" spans="1:13" ht="12.75" customHeight="1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</row>
    <row r="639" spans="1:13" ht="12.75" customHeight="1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</row>
    <row r="640" spans="1:13" ht="12.75" customHeight="1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</row>
    <row r="641" spans="1:13" ht="12.75" customHeight="1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</row>
    <row r="642" spans="1:13" ht="12.75" customHeight="1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</row>
    <row r="643" spans="1:13" ht="12.75" customHeight="1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</row>
    <row r="644" spans="1:13" ht="12.75" customHeight="1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</row>
    <row r="645" spans="1:13" ht="12.75" customHeight="1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</row>
    <row r="646" spans="1:13" ht="12.75" customHeight="1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</row>
    <row r="647" spans="1:13" ht="12.75" customHeight="1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</row>
    <row r="648" spans="1:13" ht="12.75" customHeight="1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</row>
    <row r="649" spans="1:13" ht="12.75" customHeight="1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</row>
    <row r="650" spans="1:13" ht="12.75" customHeight="1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</row>
    <row r="651" spans="1:13" ht="12.75" customHeight="1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</row>
    <row r="652" spans="1:13" ht="12.75" customHeight="1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</row>
    <row r="653" spans="1:13" ht="12.75" customHeight="1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</row>
    <row r="654" spans="1:13" ht="12.75" customHeight="1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</row>
    <row r="655" spans="1:13" ht="12.75" customHeight="1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</row>
    <row r="656" spans="1:13" ht="12.75" customHeight="1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</row>
    <row r="657" spans="1:13" ht="12.75" customHeight="1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</row>
    <row r="658" spans="1:13" ht="12.75" customHeight="1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</row>
    <row r="659" spans="1:13" ht="12.75" customHeight="1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</row>
    <row r="660" spans="1:13" ht="12.75" customHeight="1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</row>
    <row r="661" spans="1:13" ht="12.75" customHeight="1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</row>
    <row r="662" spans="1:13" ht="12.75" customHeight="1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</row>
    <row r="663" spans="1:13" ht="12.75" customHeight="1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</row>
    <row r="664" spans="1:13" ht="12.75" customHeight="1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</row>
    <row r="665" spans="1:13" ht="12.75" customHeight="1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</row>
    <row r="666" spans="1:13" ht="12.75" customHeight="1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</row>
    <row r="667" spans="1:13" ht="12.75" customHeight="1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</row>
    <row r="668" spans="1:13" ht="12.75" customHeight="1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</row>
    <row r="669" spans="1:13" ht="12.75" customHeight="1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</row>
    <row r="670" spans="1:13" ht="12.75" customHeight="1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</row>
    <row r="671" spans="1:13" ht="12.75" customHeight="1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</row>
    <row r="672" spans="1:13" ht="12.75" customHeight="1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</row>
    <row r="673" spans="1:13" ht="12.75" customHeight="1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</row>
    <row r="674" spans="1:13" ht="12.75" customHeight="1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</row>
    <row r="675" spans="1:13" ht="12.75" customHeight="1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</row>
    <row r="676" spans="1:13" ht="12.75" customHeight="1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</row>
    <row r="677" spans="1:13" ht="12.75" customHeight="1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</row>
    <row r="678" spans="1:13" ht="12.75" customHeight="1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</row>
    <row r="679" spans="1:13" ht="12.75" customHeight="1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</row>
    <row r="680" spans="1:13" ht="12.75" customHeight="1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</row>
    <row r="681" spans="1:13" ht="12.75" customHeight="1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</row>
    <row r="682" spans="1:13" ht="12.75" customHeight="1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</row>
    <row r="683" spans="1:13" ht="12.75" customHeight="1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</row>
    <row r="684" spans="1:13" ht="12.75" customHeight="1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</row>
    <row r="685" spans="1:13" ht="12.75" customHeight="1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</row>
    <row r="686" spans="1:13" ht="12.75" customHeight="1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</row>
    <row r="687" spans="1:13" ht="12.75" customHeight="1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</row>
    <row r="688" spans="1:13" ht="12.75" customHeight="1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</row>
    <row r="689" spans="1:13" ht="12.75" customHeight="1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</row>
    <row r="690" spans="1:13" ht="12.75" customHeight="1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</row>
    <row r="691" spans="1:13" ht="12.75" customHeight="1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</row>
    <row r="692" spans="1:13" ht="12.75" customHeight="1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</row>
    <row r="693" spans="1:13" ht="12.75" customHeight="1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</row>
    <row r="694" spans="1:13" ht="12.75" customHeight="1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</row>
    <row r="695" spans="1:13" ht="12.75" customHeight="1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</row>
    <row r="696" spans="1:13" ht="12.75" customHeight="1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</row>
    <row r="697" spans="1:13" ht="12.75" customHeight="1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</row>
    <row r="698" spans="1:13" ht="12.75" customHeight="1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</row>
    <row r="699" spans="1:13" ht="12.75" customHeight="1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</row>
    <row r="700" spans="1:13" ht="12.75" customHeight="1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</row>
    <row r="701" spans="1:13" ht="12.75" customHeight="1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</row>
    <row r="702" spans="1:13" ht="12.75" customHeight="1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</row>
    <row r="703" spans="1:13" ht="12.75" customHeight="1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</row>
    <row r="704" spans="1:13" ht="12.75" customHeight="1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</row>
    <row r="705" spans="1:13" ht="12.75" customHeight="1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</row>
    <row r="706" spans="1:13" ht="12.75" customHeight="1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</row>
    <row r="707" spans="1:13" ht="12.75" customHeight="1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</row>
    <row r="708" spans="1:13" ht="12.75" customHeight="1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</row>
    <row r="709" spans="1:13" ht="12.75" customHeight="1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</row>
    <row r="710" spans="1:13" ht="12.75" customHeight="1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</row>
    <row r="711" spans="1:13" ht="12.75" customHeight="1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</row>
    <row r="712" spans="1:13" ht="12.75" customHeight="1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</row>
    <row r="713" spans="1:13" ht="12.75" customHeight="1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</row>
    <row r="714" spans="1:13" ht="12.75" customHeight="1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</row>
    <row r="715" spans="1:13" ht="12.75" customHeight="1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</row>
    <row r="716" spans="1:13" ht="12.75" customHeight="1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</row>
    <row r="717" spans="1:13" ht="12.75" customHeight="1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</row>
    <row r="718" spans="1:13" ht="12.75" customHeight="1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</row>
    <row r="719" spans="1:13" ht="12.75" customHeight="1">
      <c r="A719" s="104"/>
      <c r="B719" s="104"/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</row>
    <row r="720" spans="1:13" ht="12.75" customHeight="1">
      <c r="A720" s="104"/>
      <c r="B720" s="104"/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</row>
    <row r="721" spans="1:13" ht="12.75" customHeight="1">
      <c r="A721" s="104"/>
      <c r="B721" s="104"/>
      <c r="C721" s="104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</row>
    <row r="722" spans="1:13" ht="12.75" customHeight="1">
      <c r="A722" s="104"/>
      <c r="B722" s="104"/>
      <c r="C722" s="104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</row>
    <row r="723" spans="1:13" ht="12.75" customHeight="1">
      <c r="A723" s="104"/>
      <c r="B723" s="104"/>
      <c r="C723" s="104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</row>
    <row r="724" spans="1:13" ht="12.75" customHeight="1">
      <c r="A724" s="104"/>
      <c r="B724" s="104"/>
      <c r="C724" s="104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</row>
    <row r="725" spans="1:13" ht="12.75" customHeight="1">
      <c r="A725" s="104"/>
      <c r="B725" s="104"/>
      <c r="C725" s="104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</row>
    <row r="726" spans="1:13" ht="12.75" customHeight="1">
      <c r="A726" s="104"/>
      <c r="B726" s="104"/>
      <c r="C726" s="104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</row>
    <row r="727" spans="1:13" ht="12.75" customHeight="1">
      <c r="A727" s="104"/>
      <c r="B727" s="104"/>
      <c r="C727" s="104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</row>
    <row r="728" spans="1:13" ht="12.75" customHeight="1">
      <c r="A728" s="104"/>
      <c r="B728" s="104"/>
      <c r="C728" s="104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</row>
    <row r="729" spans="1:13" ht="12.75" customHeight="1">
      <c r="A729" s="104"/>
      <c r="B729" s="104"/>
      <c r="C729" s="104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</row>
    <row r="730" spans="1:13" ht="12.75" customHeight="1">
      <c r="A730" s="104"/>
      <c r="B730" s="104"/>
      <c r="C730" s="104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</row>
    <row r="731" spans="1:13" ht="12.75" customHeight="1">
      <c r="A731" s="104"/>
      <c r="B731" s="104"/>
      <c r="C731" s="104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</row>
    <row r="732" spans="1:13" ht="12.75" customHeight="1">
      <c r="A732" s="104"/>
      <c r="B732" s="104"/>
      <c r="C732" s="104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</row>
    <row r="733" spans="1:13" ht="12.75" customHeight="1">
      <c r="A733" s="104"/>
      <c r="B733" s="104"/>
      <c r="C733" s="104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</row>
    <row r="734" spans="1:13" ht="12.75" customHeight="1">
      <c r="A734" s="104"/>
      <c r="B734" s="104"/>
      <c r="C734" s="104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</row>
    <row r="735" spans="1:13" ht="12.75" customHeight="1">
      <c r="A735" s="104"/>
      <c r="B735" s="104"/>
      <c r="C735" s="104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</row>
    <row r="736" spans="1:13" ht="12.75" customHeight="1">
      <c r="A736" s="104"/>
      <c r="B736" s="104"/>
      <c r="C736" s="104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</row>
    <row r="737" spans="1:13" ht="12.75" customHeight="1">
      <c r="A737" s="104"/>
      <c r="B737" s="104"/>
      <c r="C737" s="104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</row>
    <row r="738" spans="1:13" ht="12.75" customHeight="1">
      <c r="A738" s="104"/>
      <c r="B738" s="104"/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</row>
    <row r="739" spans="1:13" ht="12.75" customHeight="1">
      <c r="A739" s="104"/>
      <c r="B739" s="104"/>
      <c r="C739" s="104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</row>
    <row r="740" spans="1:13" ht="12.75" customHeight="1">
      <c r="A740" s="104"/>
      <c r="B740" s="104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</row>
    <row r="741" spans="1:13" ht="12.75" customHeight="1">
      <c r="A741" s="104"/>
      <c r="B741" s="104"/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</row>
    <row r="742" spans="1:13" ht="12.75" customHeight="1">
      <c r="A742" s="104"/>
      <c r="B742" s="104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</row>
    <row r="743" spans="1:13" ht="12.75" customHeight="1">
      <c r="A743" s="104"/>
      <c r="B743" s="104"/>
      <c r="C743" s="104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</row>
    <row r="744" spans="1:13" ht="12.75" customHeight="1">
      <c r="A744" s="104"/>
      <c r="B744" s="104"/>
      <c r="C744" s="104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</row>
    <row r="745" spans="1:13" ht="12.75" customHeight="1">
      <c r="A745" s="104"/>
      <c r="B745" s="104"/>
      <c r="C745" s="104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</row>
    <row r="746" spans="1:13" ht="12.75" customHeight="1">
      <c r="A746" s="104"/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</row>
    <row r="747" spans="1:13" ht="12.75" customHeight="1">
      <c r="A747" s="104"/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</row>
    <row r="748" spans="1:13" ht="12.75" customHeight="1">
      <c r="A748" s="104"/>
      <c r="B748" s="104"/>
      <c r="C748" s="104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</row>
    <row r="749" spans="1:13" ht="12.75" customHeight="1">
      <c r="A749" s="104"/>
      <c r="B749" s="104"/>
      <c r="C749" s="104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</row>
    <row r="750" spans="1:13" ht="12.75" customHeight="1">
      <c r="A750" s="104"/>
      <c r="B750" s="104"/>
      <c r="C750" s="104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</row>
    <row r="751" spans="1:13" ht="12.75" customHeight="1">
      <c r="A751" s="104"/>
      <c r="B751" s="104"/>
      <c r="C751" s="104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</row>
    <row r="752" spans="1:13" ht="12.75" customHeight="1">
      <c r="A752" s="104"/>
      <c r="B752" s="104"/>
      <c r="C752" s="104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</row>
    <row r="753" spans="1:13" ht="12.75" customHeight="1">
      <c r="A753" s="104"/>
      <c r="B753" s="104"/>
      <c r="C753" s="104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</row>
    <row r="754" spans="1:13" ht="12.75" customHeight="1">
      <c r="A754" s="104"/>
      <c r="B754" s="104"/>
      <c r="C754" s="104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</row>
    <row r="755" spans="1:13" ht="12.75" customHeight="1">
      <c r="A755" s="104"/>
      <c r="B755" s="104"/>
      <c r="C755" s="104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</row>
    <row r="756" spans="1:13" ht="12.75" customHeight="1">
      <c r="A756" s="104"/>
      <c r="B756" s="104"/>
      <c r="C756" s="104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</row>
    <row r="757" spans="1:13" ht="12.75" customHeight="1">
      <c r="A757" s="104"/>
      <c r="B757" s="104"/>
      <c r="C757" s="104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</row>
    <row r="758" spans="1:13" ht="12.75" customHeight="1">
      <c r="A758" s="104"/>
      <c r="B758" s="104"/>
      <c r="C758" s="104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</row>
    <row r="759" spans="1:13" ht="12.75" customHeight="1">
      <c r="A759" s="104"/>
      <c r="B759" s="104"/>
      <c r="C759" s="104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</row>
    <row r="760" spans="1:13" ht="12.75" customHeight="1">
      <c r="A760" s="104"/>
      <c r="B760" s="104"/>
      <c r="C760" s="104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</row>
    <row r="761" spans="1:13" ht="12.75" customHeight="1">
      <c r="A761" s="104"/>
      <c r="B761" s="104"/>
      <c r="C761" s="104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</row>
    <row r="762" spans="1:13" ht="12.75" customHeight="1">
      <c r="A762" s="104"/>
      <c r="B762" s="104"/>
      <c r="C762" s="104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</row>
    <row r="763" spans="1:13" ht="12.75" customHeight="1">
      <c r="A763" s="104"/>
      <c r="B763" s="104"/>
      <c r="C763" s="104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</row>
    <row r="764" spans="1:13" ht="12.75" customHeight="1">
      <c r="A764" s="104"/>
      <c r="B764" s="104"/>
      <c r="C764" s="104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</row>
    <row r="765" spans="1:13" ht="12.75" customHeight="1">
      <c r="A765" s="104"/>
      <c r="B765" s="104"/>
      <c r="C765" s="104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</row>
    <row r="766" spans="1:13" ht="12.75" customHeight="1">
      <c r="A766" s="104"/>
      <c r="B766" s="104"/>
      <c r="C766" s="104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</row>
    <row r="767" spans="1:13" ht="12.75" customHeight="1">
      <c r="A767" s="104"/>
      <c r="B767" s="104"/>
      <c r="C767" s="104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</row>
    <row r="768" spans="1:13" ht="12.75" customHeight="1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</row>
    <row r="769" spans="1:13" ht="12.75" customHeight="1">
      <c r="A769" s="104"/>
      <c r="B769" s="104"/>
      <c r="C769" s="104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</row>
    <row r="770" spans="1:13" ht="12.75" customHeight="1">
      <c r="A770" s="104"/>
      <c r="B770" s="104"/>
      <c r="C770" s="104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</row>
    <row r="771" spans="1:13" ht="12.75" customHeight="1">
      <c r="A771" s="104"/>
      <c r="B771" s="104"/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</row>
    <row r="772" spans="1:13" ht="12.75" customHeight="1">
      <c r="A772" s="104"/>
      <c r="B772" s="104"/>
      <c r="C772" s="104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</row>
    <row r="773" spans="1:13" ht="12.75" customHeight="1">
      <c r="A773" s="104"/>
      <c r="B773" s="104"/>
      <c r="C773" s="104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</row>
    <row r="774" spans="1:13" ht="12.75" customHeight="1">
      <c r="A774" s="104"/>
      <c r="B774" s="104"/>
      <c r="C774" s="104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</row>
    <row r="775" spans="1:13" ht="12.75" customHeight="1">
      <c r="A775" s="104"/>
      <c r="B775" s="104"/>
      <c r="C775" s="104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</row>
    <row r="776" spans="1:13" ht="12.75" customHeight="1">
      <c r="A776" s="104"/>
      <c r="B776" s="104"/>
      <c r="C776" s="104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</row>
    <row r="777" spans="1:13" ht="12.75" customHeight="1">
      <c r="A777" s="104"/>
      <c r="B777" s="104"/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</row>
    <row r="778" spans="1:13" ht="12.75" customHeight="1">
      <c r="A778" s="104"/>
      <c r="B778" s="104"/>
      <c r="C778" s="104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</row>
    <row r="779" spans="1:13" ht="12.75" customHeight="1">
      <c r="A779" s="104"/>
      <c r="B779" s="104"/>
      <c r="C779" s="104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</row>
    <row r="780" spans="1:13" ht="12.75" customHeight="1">
      <c r="A780" s="104"/>
      <c r="B780" s="104"/>
      <c r="C780" s="104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</row>
    <row r="781" spans="1:13" ht="12.75" customHeight="1">
      <c r="A781" s="104"/>
      <c r="B781" s="104"/>
      <c r="C781" s="104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</row>
    <row r="782" spans="1:13" ht="12.75" customHeight="1">
      <c r="A782" s="104"/>
      <c r="B782" s="104"/>
      <c r="C782" s="104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</row>
    <row r="783" spans="1:13" ht="12.75" customHeight="1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</row>
    <row r="784" spans="1:13" ht="12.75" customHeight="1">
      <c r="A784" s="104"/>
      <c r="B784" s="104"/>
      <c r="C784" s="104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</row>
    <row r="785" spans="1:13" ht="12.75" customHeight="1">
      <c r="A785" s="104"/>
      <c r="B785" s="104"/>
      <c r="C785" s="104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</row>
    <row r="786" spans="1:13" ht="12.75" customHeight="1">
      <c r="A786" s="104"/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</row>
    <row r="787" spans="1:13" ht="12.75" customHeight="1">
      <c r="A787" s="104"/>
      <c r="B787" s="104"/>
      <c r="C787" s="104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</row>
    <row r="788" spans="1:13" ht="12.75" customHeight="1">
      <c r="A788" s="104"/>
      <c r="B788" s="104"/>
      <c r="C788" s="104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</row>
    <row r="789" spans="1:13" ht="12.75" customHeight="1">
      <c r="A789" s="104"/>
      <c r="B789" s="104"/>
      <c r="C789" s="104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</row>
    <row r="790" spans="1:13" ht="12.75" customHeight="1">
      <c r="A790" s="104"/>
      <c r="B790" s="104"/>
      <c r="C790" s="104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</row>
    <row r="791" spans="1:13" ht="12.75" customHeight="1">
      <c r="A791" s="104"/>
      <c r="B791" s="104"/>
      <c r="C791" s="104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</row>
    <row r="792" spans="1:13" ht="12.75" customHeight="1">
      <c r="A792" s="104"/>
      <c r="B792" s="104"/>
      <c r="C792" s="104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</row>
    <row r="793" spans="1:13" ht="12.75" customHeight="1">
      <c r="A793" s="104"/>
      <c r="B793" s="104"/>
      <c r="C793" s="104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</row>
    <row r="794" spans="1:13" ht="12.75" customHeight="1">
      <c r="A794" s="104"/>
      <c r="B794" s="104"/>
      <c r="C794" s="104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</row>
    <row r="795" spans="1:13" ht="12.75" customHeight="1">
      <c r="A795" s="104"/>
      <c r="B795" s="104"/>
      <c r="C795" s="104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</row>
    <row r="796" spans="1:13" ht="12.75" customHeight="1">
      <c r="A796" s="104"/>
      <c r="B796" s="104"/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</row>
    <row r="797" spans="1:13" ht="12.75" customHeight="1">
      <c r="A797" s="104"/>
      <c r="B797" s="104"/>
      <c r="C797" s="104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</row>
    <row r="798" spans="1:13" ht="12.75" customHeight="1">
      <c r="A798" s="104"/>
      <c r="B798" s="104"/>
      <c r="C798" s="104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</row>
    <row r="799" spans="1:13" ht="12.75" customHeight="1">
      <c r="A799" s="104"/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</row>
    <row r="800" spans="1:13" ht="12.75" customHeight="1">
      <c r="A800" s="104"/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</row>
    <row r="801" spans="1:13" ht="12.75" customHeight="1">
      <c r="A801" s="104"/>
      <c r="B801" s="104"/>
      <c r="C801" s="104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</row>
    <row r="802" spans="1:13" ht="12.75" customHeight="1">
      <c r="A802" s="104"/>
      <c r="B802" s="104"/>
      <c r="C802" s="104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</row>
    <row r="803" spans="1:13" ht="12.75" customHeight="1">
      <c r="A803" s="104"/>
      <c r="B803" s="104"/>
      <c r="C803" s="104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</row>
    <row r="804" spans="1:13" ht="12.75" customHeight="1">
      <c r="A804" s="104"/>
      <c r="B804" s="104"/>
      <c r="C804" s="104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</row>
    <row r="805" spans="1:13" ht="12.75" customHeight="1">
      <c r="A805" s="104"/>
      <c r="B805" s="104"/>
      <c r="C805" s="104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</row>
    <row r="806" spans="1:13" ht="12.75" customHeight="1">
      <c r="A806" s="104"/>
      <c r="B806" s="104"/>
      <c r="C806" s="104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</row>
    <row r="807" spans="1:13" ht="12.75" customHeight="1">
      <c r="A807" s="104"/>
      <c r="B807" s="104"/>
      <c r="C807" s="104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</row>
    <row r="808" spans="1:13" ht="12.75" customHeight="1">
      <c r="A808" s="104"/>
      <c r="B808" s="104"/>
      <c r="C808" s="104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</row>
    <row r="809" spans="1:13" ht="12.75" customHeight="1">
      <c r="A809" s="104"/>
      <c r="B809" s="104"/>
      <c r="C809" s="104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</row>
    <row r="810" spans="1:13" ht="12.75" customHeight="1">
      <c r="A810" s="104"/>
      <c r="B810" s="104"/>
      <c r="C810" s="104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</row>
    <row r="811" spans="1:13" ht="12.75" customHeight="1">
      <c r="A811" s="104"/>
      <c r="B811" s="104"/>
      <c r="C811" s="104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</row>
    <row r="812" spans="1:13" ht="12.75" customHeight="1">
      <c r="A812" s="104"/>
      <c r="B812" s="104"/>
      <c r="C812" s="104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</row>
    <row r="813" spans="1:13" ht="12.75" customHeight="1">
      <c r="A813" s="104"/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</row>
    <row r="814" spans="1:13" ht="12.75" customHeight="1">
      <c r="A814" s="104"/>
      <c r="B814" s="104"/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</row>
    <row r="815" spans="1:13" ht="12.75" customHeight="1">
      <c r="A815" s="104"/>
      <c r="B815" s="104"/>
      <c r="C815" s="104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</row>
    <row r="816" spans="1:13" ht="12.75" customHeight="1">
      <c r="A816" s="104"/>
      <c r="B816" s="104"/>
      <c r="C816" s="104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</row>
    <row r="817" spans="1:13" ht="12.75" customHeight="1">
      <c r="A817" s="104"/>
      <c r="B817" s="104"/>
      <c r="C817" s="104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</row>
    <row r="818" spans="1:13" ht="12.75" customHeight="1">
      <c r="A818" s="104"/>
      <c r="B818" s="104"/>
      <c r="C818" s="104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</row>
    <row r="819" spans="1:13" ht="12.75" customHeight="1">
      <c r="A819" s="104"/>
      <c r="B819" s="104"/>
      <c r="C819" s="104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</row>
    <row r="820" spans="1:13" ht="12.75" customHeight="1">
      <c r="A820" s="104"/>
      <c r="B820" s="104"/>
      <c r="C820" s="104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</row>
    <row r="821" spans="1:13" ht="12.75" customHeight="1">
      <c r="A821" s="104"/>
      <c r="B821" s="104"/>
      <c r="C821" s="104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</row>
    <row r="822" spans="1:13" ht="12.75" customHeight="1">
      <c r="A822" s="104"/>
      <c r="B822" s="104"/>
      <c r="C822" s="104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</row>
    <row r="823" spans="1:13" ht="12.75" customHeight="1">
      <c r="A823" s="104"/>
      <c r="B823" s="104"/>
      <c r="C823" s="104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</row>
    <row r="824" spans="1:13" ht="12.75" customHeight="1">
      <c r="A824" s="104"/>
      <c r="B824" s="104"/>
      <c r="C824" s="104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</row>
    <row r="825" spans="1:13" ht="12.75" customHeight="1">
      <c r="A825" s="104"/>
      <c r="B825" s="104"/>
      <c r="C825" s="104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</row>
    <row r="826" spans="1:13" ht="12.75" customHeight="1">
      <c r="A826" s="104"/>
      <c r="B826" s="104"/>
      <c r="C826" s="104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</row>
    <row r="827" spans="1:13" ht="12.75" customHeight="1">
      <c r="A827" s="104"/>
      <c r="B827" s="104"/>
      <c r="C827" s="104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</row>
    <row r="828" spans="1:13" ht="12.75" customHeight="1">
      <c r="A828" s="104"/>
      <c r="B828" s="104"/>
      <c r="C828" s="104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</row>
    <row r="829" spans="1:13" ht="12.75" customHeight="1">
      <c r="A829" s="104"/>
      <c r="B829" s="104"/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</row>
    <row r="830" spans="1:13" ht="12.75" customHeight="1">
      <c r="A830" s="104"/>
      <c r="B830" s="104"/>
      <c r="C830" s="104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</row>
    <row r="831" spans="1:13" ht="12.75" customHeight="1">
      <c r="A831" s="104"/>
      <c r="B831" s="104"/>
      <c r="C831" s="104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</row>
    <row r="832" spans="1:13" ht="12.75" customHeight="1">
      <c r="A832" s="104"/>
      <c r="B832" s="104"/>
      <c r="C832" s="104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</row>
    <row r="833" spans="1:13" ht="12.75" customHeight="1">
      <c r="A833" s="104"/>
      <c r="B833" s="104"/>
      <c r="C833" s="104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</row>
    <row r="834" spans="1:13" ht="12.75" customHeight="1">
      <c r="A834" s="104"/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</row>
    <row r="835" spans="1:13" ht="12.75" customHeight="1">
      <c r="A835" s="104"/>
      <c r="B835" s="104"/>
      <c r="C835" s="104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</row>
    <row r="836" spans="1:13" ht="12.75" customHeight="1">
      <c r="A836" s="104"/>
      <c r="B836" s="104"/>
      <c r="C836" s="104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</row>
    <row r="837" spans="1:13" ht="12.75" customHeight="1">
      <c r="A837" s="104"/>
      <c r="B837" s="104"/>
      <c r="C837" s="104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</row>
    <row r="838" spans="1:13" ht="12.75" customHeight="1">
      <c r="A838" s="104"/>
      <c r="B838" s="104"/>
      <c r="C838" s="104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</row>
    <row r="839" spans="1:13" ht="12.75" customHeight="1">
      <c r="A839" s="104"/>
      <c r="B839" s="104"/>
      <c r="C839" s="104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</row>
    <row r="840" spans="1:13" ht="12.75" customHeight="1">
      <c r="A840" s="104"/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</row>
    <row r="841" spans="1:13" ht="12.75" customHeight="1">
      <c r="A841" s="104"/>
      <c r="B841" s="104"/>
      <c r="C841" s="104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</row>
    <row r="842" spans="1:13" ht="12.75" customHeight="1">
      <c r="A842" s="104"/>
      <c r="B842" s="104"/>
      <c r="C842" s="104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</row>
    <row r="843" spans="1:13" ht="12.75" customHeight="1">
      <c r="A843" s="104"/>
      <c r="B843" s="104"/>
      <c r="C843" s="104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</row>
    <row r="844" spans="1:13" ht="12.75" customHeight="1">
      <c r="A844" s="104"/>
      <c r="B844" s="104"/>
      <c r="C844" s="104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</row>
    <row r="845" spans="1:13" ht="12.75" customHeight="1">
      <c r="A845" s="104"/>
      <c r="B845" s="104"/>
      <c r="C845" s="104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</row>
    <row r="846" spans="1:13" ht="12.75" customHeight="1">
      <c r="A846" s="104"/>
      <c r="B846" s="104"/>
      <c r="C846" s="104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</row>
    <row r="847" spans="1:13" ht="12.75" customHeight="1">
      <c r="A847" s="104"/>
      <c r="B847" s="104"/>
      <c r="C847" s="104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</row>
    <row r="848" spans="1:13" ht="12.75" customHeight="1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</row>
    <row r="849" spans="1:13" ht="12.75" customHeight="1">
      <c r="A849" s="104"/>
      <c r="B849" s="104"/>
      <c r="C849" s="104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</row>
    <row r="850" spans="1:13" ht="12.75" customHeight="1">
      <c r="A850" s="104"/>
      <c r="B850" s="104"/>
      <c r="C850" s="104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</row>
    <row r="851" spans="1:13" ht="12.75" customHeight="1">
      <c r="A851" s="104"/>
      <c r="B851" s="104"/>
      <c r="C851" s="104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</row>
    <row r="852" spans="1:13" ht="12.75" customHeight="1">
      <c r="A852" s="104"/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</row>
    <row r="853" spans="1:13" ht="12.75" customHeight="1">
      <c r="A853" s="104"/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</row>
    <row r="854" spans="1:13" ht="12.75" customHeight="1">
      <c r="A854" s="104"/>
      <c r="B854" s="104"/>
      <c r="C854" s="104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</row>
    <row r="855" spans="1:13" ht="12.75" customHeight="1">
      <c r="A855" s="104"/>
      <c r="B855" s="104"/>
      <c r="C855" s="104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</row>
    <row r="856" spans="1:13" ht="12.75" customHeight="1">
      <c r="A856" s="104"/>
      <c r="B856" s="104"/>
      <c r="C856" s="104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</row>
    <row r="857" spans="1:13" ht="12.75" customHeight="1">
      <c r="A857" s="104"/>
      <c r="B857" s="104"/>
      <c r="C857" s="104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</row>
    <row r="858" spans="1:13" ht="12.75" customHeight="1">
      <c r="A858" s="104"/>
      <c r="B858" s="104"/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</row>
    <row r="859" spans="1:13" ht="12.75" customHeight="1">
      <c r="A859" s="104"/>
      <c r="B859" s="104"/>
      <c r="C859" s="104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</row>
    <row r="860" spans="1:13" ht="12.75" customHeight="1">
      <c r="A860" s="104"/>
      <c r="B860" s="104"/>
      <c r="C860" s="104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</row>
    <row r="861" spans="1:13" ht="12.75" customHeight="1">
      <c r="A861" s="104"/>
      <c r="B861" s="104"/>
      <c r="C861" s="104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</row>
    <row r="862" spans="1:13" ht="12.75" customHeight="1">
      <c r="A862" s="104"/>
      <c r="B862" s="104"/>
      <c r="C862" s="104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</row>
    <row r="863" spans="1:13" ht="12.75" customHeight="1">
      <c r="A863" s="104"/>
      <c r="B863" s="104"/>
      <c r="C863" s="104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</row>
    <row r="864" spans="1:13" ht="12.75" customHeight="1">
      <c r="A864" s="104"/>
      <c r="B864" s="104"/>
      <c r="C864" s="104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</row>
    <row r="865" spans="1:13" ht="12.75" customHeight="1">
      <c r="A865" s="104"/>
      <c r="B865" s="104"/>
      <c r="C865" s="104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</row>
    <row r="866" spans="1:13" ht="12.75" customHeight="1">
      <c r="A866" s="104"/>
      <c r="B866" s="104"/>
      <c r="C866" s="104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</row>
    <row r="867" spans="1:13" ht="12.75" customHeight="1">
      <c r="A867" s="104"/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</row>
    <row r="868" spans="1:13" ht="12.75" customHeight="1">
      <c r="A868" s="104"/>
      <c r="B868" s="104"/>
      <c r="C868" s="104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</row>
    <row r="869" spans="1:13" ht="12.75" customHeight="1">
      <c r="A869" s="104"/>
      <c r="B869" s="104"/>
      <c r="C869" s="104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</row>
    <row r="870" spans="1:13" ht="12.75" customHeight="1">
      <c r="A870" s="104"/>
      <c r="B870" s="104"/>
      <c r="C870" s="104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</row>
    <row r="871" spans="1:13" ht="12.75" customHeight="1">
      <c r="A871" s="104"/>
      <c r="B871" s="104"/>
      <c r="C871" s="104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</row>
    <row r="872" spans="1:13" ht="12.75" customHeight="1">
      <c r="A872" s="104"/>
      <c r="B872" s="104"/>
      <c r="C872" s="104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</row>
    <row r="873" spans="1:13" ht="12.75" customHeight="1">
      <c r="A873" s="104"/>
      <c r="B873" s="104"/>
      <c r="C873" s="104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</row>
    <row r="874" spans="1:13" ht="12.75" customHeight="1">
      <c r="A874" s="104"/>
      <c r="B874" s="104"/>
      <c r="C874" s="104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</row>
    <row r="875" spans="1:13" ht="12.75" customHeight="1">
      <c r="A875" s="104"/>
      <c r="B875" s="104"/>
      <c r="C875" s="104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</row>
    <row r="876" spans="1:13" ht="12.75" customHeight="1">
      <c r="A876" s="104"/>
      <c r="B876" s="104"/>
      <c r="C876" s="104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</row>
    <row r="877" spans="1:13" ht="12.75" customHeight="1">
      <c r="A877" s="104"/>
      <c r="B877" s="104"/>
      <c r="C877" s="104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</row>
    <row r="878" spans="1:13" ht="12.75" customHeight="1">
      <c r="A878" s="104"/>
      <c r="B878" s="104"/>
      <c r="C878" s="104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</row>
    <row r="879" spans="1:13" ht="12.75" customHeight="1">
      <c r="A879" s="104"/>
      <c r="B879" s="104"/>
      <c r="C879" s="104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</row>
    <row r="880" spans="1:13" ht="12.75" customHeight="1">
      <c r="A880" s="104"/>
      <c r="B880" s="104"/>
      <c r="C880" s="104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</row>
    <row r="881" spans="1:13" ht="12.75" customHeight="1">
      <c r="A881" s="104"/>
      <c r="B881" s="104"/>
      <c r="C881" s="104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</row>
    <row r="882" spans="1:13" ht="12.75" customHeight="1">
      <c r="A882" s="104"/>
      <c r="B882" s="104"/>
      <c r="C882" s="104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</row>
    <row r="883" spans="1:13" ht="12.75" customHeight="1">
      <c r="A883" s="104"/>
      <c r="B883" s="104"/>
      <c r="C883" s="104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</row>
    <row r="884" spans="1:13" ht="12.75" customHeight="1">
      <c r="A884" s="104"/>
      <c r="B884" s="104"/>
      <c r="C884" s="104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</row>
    <row r="885" spans="1:13" ht="12.75" customHeight="1">
      <c r="A885" s="104"/>
      <c r="B885" s="104"/>
      <c r="C885" s="104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</row>
    <row r="886" spans="1:13" ht="12.75" customHeight="1">
      <c r="A886" s="104"/>
      <c r="B886" s="104"/>
      <c r="C886" s="104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</row>
    <row r="887" spans="1:13" ht="12.75" customHeight="1">
      <c r="A887" s="104"/>
      <c r="B887" s="104"/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</row>
    <row r="888" spans="1:13" ht="12.75" customHeight="1">
      <c r="A888" s="104"/>
      <c r="B888" s="104"/>
      <c r="C888" s="104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</row>
    <row r="889" spans="1:13" ht="12.75" customHeight="1">
      <c r="A889" s="104"/>
      <c r="B889" s="104"/>
      <c r="C889" s="104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</row>
    <row r="890" spans="1:13" ht="12.75" customHeight="1">
      <c r="A890" s="104"/>
      <c r="B890" s="104"/>
      <c r="C890" s="104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</row>
    <row r="891" spans="1:13" ht="12.75" customHeight="1">
      <c r="A891" s="104"/>
      <c r="B891" s="104"/>
      <c r="C891" s="104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</row>
    <row r="892" spans="1:13" ht="12.75" customHeight="1">
      <c r="A892" s="104"/>
      <c r="B892" s="104"/>
      <c r="C892" s="104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</row>
    <row r="893" spans="1:13" ht="12.75" customHeight="1">
      <c r="A893" s="104"/>
      <c r="B893" s="104"/>
      <c r="C893" s="104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</row>
    <row r="894" spans="1:13" ht="12.75" customHeight="1">
      <c r="A894" s="104"/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</row>
    <row r="895" spans="1:13" ht="12.75" customHeight="1">
      <c r="A895" s="104"/>
      <c r="B895" s="104"/>
      <c r="C895" s="104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</row>
    <row r="896" spans="1:13" ht="12.75" customHeight="1">
      <c r="A896" s="104"/>
      <c r="B896" s="104"/>
      <c r="C896" s="104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</row>
    <row r="897" spans="1:13" ht="12.75" customHeight="1">
      <c r="A897" s="104"/>
      <c r="B897" s="104"/>
      <c r="C897" s="104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</row>
    <row r="898" spans="1:13" ht="12.75" customHeight="1">
      <c r="A898" s="104"/>
      <c r="B898" s="104"/>
      <c r="C898" s="104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</row>
    <row r="899" spans="1:13" ht="12.75" customHeight="1">
      <c r="A899" s="104"/>
      <c r="B899" s="104"/>
      <c r="C899" s="104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</row>
    <row r="900" spans="1:13" ht="12.75" customHeight="1">
      <c r="A900" s="104"/>
      <c r="B900" s="104"/>
      <c r="C900" s="104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</row>
    <row r="901" spans="1:13" ht="12.75" customHeight="1">
      <c r="A901" s="104"/>
      <c r="B901" s="104"/>
      <c r="C901" s="104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</row>
    <row r="902" spans="1:13" ht="12.75" customHeight="1">
      <c r="A902" s="104"/>
      <c r="B902" s="104"/>
      <c r="C902" s="104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</row>
    <row r="903" spans="1:13" ht="12.75" customHeight="1">
      <c r="A903" s="104"/>
      <c r="B903" s="104"/>
      <c r="C903" s="104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</row>
    <row r="904" spans="1:13" ht="12.75" customHeight="1">
      <c r="A904" s="104"/>
      <c r="B904" s="104"/>
      <c r="C904" s="104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</row>
    <row r="905" spans="1:13" ht="12.75" customHeight="1">
      <c r="A905" s="104"/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</row>
    <row r="906" spans="1:13" ht="12.75" customHeight="1">
      <c r="A906" s="104"/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</row>
    <row r="907" spans="1:13" ht="12.75" customHeight="1">
      <c r="A907" s="104"/>
      <c r="B907" s="104"/>
      <c r="C907" s="104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</row>
    <row r="908" spans="1:13" ht="12.75" customHeight="1">
      <c r="A908" s="104"/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</row>
    <row r="909" spans="1:13" ht="12.75" customHeight="1">
      <c r="A909" s="104"/>
      <c r="B909" s="104"/>
      <c r="C909" s="104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</row>
    <row r="910" spans="1:13" ht="12.75" customHeight="1">
      <c r="A910" s="104"/>
      <c r="B910" s="104"/>
      <c r="C910" s="104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</row>
    <row r="911" spans="1:13" ht="12.75" customHeight="1">
      <c r="A911" s="104"/>
      <c r="B911" s="104"/>
      <c r="C911" s="104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</row>
    <row r="912" spans="1:13" ht="12.75" customHeight="1">
      <c r="A912" s="104"/>
      <c r="B912" s="104"/>
      <c r="C912" s="104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</row>
    <row r="913" spans="1:13" ht="12.75" customHeight="1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</row>
    <row r="914" spans="1:13" ht="12.75" customHeight="1">
      <c r="A914" s="104"/>
      <c r="B914" s="104"/>
      <c r="C914" s="104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</row>
    <row r="915" spans="1:13" ht="12.75" customHeight="1">
      <c r="A915" s="104"/>
      <c r="B915" s="104"/>
      <c r="C915" s="104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</row>
    <row r="916" spans="1:13" ht="12.75" customHeight="1">
      <c r="A916" s="104"/>
      <c r="B916" s="104"/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</row>
    <row r="917" spans="1:13" ht="12.75" customHeight="1">
      <c r="A917" s="104"/>
      <c r="B917" s="104"/>
      <c r="C917" s="104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</row>
    <row r="918" spans="1:13" ht="12.75" customHeight="1">
      <c r="A918" s="104"/>
      <c r="B918" s="104"/>
      <c r="C918" s="104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</row>
    <row r="919" spans="1:13" ht="12.75" customHeight="1">
      <c r="A919" s="104"/>
      <c r="B919" s="104"/>
      <c r="C919" s="104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</row>
    <row r="920" spans="1:13" ht="12.75" customHeight="1">
      <c r="A920" s="104"/>
      <c r="B920" s="104"/>
      <c r="C920" s="104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</row>
    <row r="921" spans="1:13" ht="12.75" customHeight="1">
      <c r="A921" s="104"/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</row>
    <row r="922" spans="1:13" ht="12.75" customHeight="1">
      <c r="A922" s="104"/>
      <c r="B922" s="104"/>
      <c r="C922" s="104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</row>
    <row r="923" spans="1:13" ht="12.75" customHeight="1">
      <c r="A923" s="104"/>
      <c r="B923" s="104"/>
      <c r="C923" s="104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</row>
    <row r="924" spans="1:13" ht="12.75" customHeight="1">
      <c r="A924" s="104"/>
      <c r="B924" s="104"/>
      <c r="C924" s="104"/>
      <c r="D924" s="104"/>
      <c r="E924" s="104"/>
      <c r="F924" s="104"/>
      <c r="G924" s="104"/>
      <c r="H924" s="104"/>
      <c r="I924" s="104"/>
      <c r="J924" s="104"/>
      <c r="K924" s="104"/>
      <c r="L924" s="104"/>
      <c r="M924" s="104"/>
    </row>
    <row r="925" spans="1:13" ht="12.75" customHeight="1">
      <c r="A925" s="104"/>
      <c r="B925" s="104"/>
      <c r="C925" s="104"/>
      <c r="D925" s="104"/>
      <c r="E925" s="104"/>
      <c r="F925" s="104"/>
      <c r="G925" s="104"/>
      <c r="H925" s="104"/>
      <c r="I925" s="104"/>
      <c r="J925" s="104"/>
      <c r="K925" s="104"/>
      <c r="L925" s="104"/>
      <c r="M925" s="104"/>
    </row>
    <row r="926" spans="1:13" ht="12.75" customHeight="1">
      <c r="A926" s="104"/>
      <c r="B926" s="104"/>
      <c r="C926" s="104"/>
      <c r="D926" s="104"/>
      <c r="E926" s="104"/>
      <c r="F926" s="104"/>
      <c r="G926" s="104"/>
      <c r="H926" s="104"/>
      <c r="I926" s="104"/>
      <c r="J926" s="104"/>
      <c r="K926" s="104"/>
      <c r="L926" s="104"/>
      <c r="M926" s="104"/>
    </row>
    <row r="927" spans="1:13" ht="12.75" customHeight="1">
      <c r="A927" s="104"/>
      <c r="B927" s="104"/>
      <c r="C927" s="104"/>
      <c r="D927" s="104"/>
      <c r="E927" s="104"/>
      <c r="F927" s="104"/>
      <c r="G927" s="104"/>
      <c r="H927" s="104"/>
      <c r="I927" s="104"/>
      <c r="J927" s="104"/>
      <c r="K927" s="104"/>
      <c r="L927" s="104"/>
      <c r="M927" s="104"/>
    </row>
    <row r="928" spans="1:13" ht="12.75" customHeight="1">
      <c r="A928" s="104"/>
      <c r="B928" s="104"/>
      <c r="C928" s="104"/>
      <c r="D928" s="104"/>
      <c r="E928" s="104"/>
      <c r="F928" s="104"/>
      <c r="G928" s="104"/>
      <c r="H928" s="104"/>
      <c r="I928" s="104"/>
      <c r="J928" s="104"/>
      <c r="K928" s="104"/>
      <c r="L928" s="104"/>
      <c r="M928" s="104"/>
    </row>
    <row r="929" spans="1:13" ht="12.75" customHeight="1">
      <c r="A929" s="104"/>
      <c r="B929" s="104"/>
      <c r="C929" s="104"/>
      <c r="D929" s="104"/>
      <c r="E929" s="104"/>
      <c r="F929" s="104"/>
      <c r="G929" s="104"/>
      <c r="H929" s="104"/>
      <c r="I929" s="104"/>
      <c r="J929" s="104"/>
      <c r="K929" s="104"/>
      <c r="L929" s="104"/>
      <c r="M929" s="104"/>
    </row>
    <row r="930" spans="1:13" ht="12.75" customHeight="1">
      <c r="A930" s="104"/>
      <c r="B930" s="104"/>
      <c r="C930" s="104"/>
      <c r="D930" s="104"/>
      <c r="E930" s="104"/>
      <c r="F930" s="104"/>
      <c r="G930" s="104"/>
      <c r="H930" s="104"/>
      <c r="I930" s="104"/>
      <c r="J930" s="104"/>
      <c r="K930" s="104"/>
      <c r="L930" s="104"/>
      <c r="M930" s="104"/>
    </row>
    <row r="931" spans="1:13" ht="12.75" customHeight="1">
      <c r="A931" s="104"/>
      <c r="B931" s="104"/>
      <c r="C931" s="104"/>
      <c r="D931" s="104"/>
      <c r="E931" s="104"/>
      <c r="F931" s="104"/>
      <c r="G931" s="104"/>
      <c r="H931" s="104"/>
      <c r="I931" s="104"/>
      <c r="J931" s="104"/>
      <c r="K931" s="104"/>
      <c r="L931" s="104"/>
      <c r="M931" s="104"/>
    </row>
    <row r="932" spans="1:13" ht="12.75" customHeight="1">
      <c r="A932" s="104"/>
      <c r="B932" s="104"/>
      <c r="C932" s="104"/>
      <c r="D932" s="104"/>
      <c r="E932" s="104"/>
      <c r="F932" s="104"/>
      <c r="G932" s="104"/>
      <c r="H932" s="104"/>
      <c r="I932" s="104"/>
      <c r="J932" s="104"/>
      <c r="K932" s="104"/>
      <c r="L932" s="104"/>
      <c r="M932" s="104"/>
    </row>
    <row r="933" spans="1:13" ht="12.75" customHeight="1">
      <c r="A933" s="104"/>
      <c r="B933" s="104"/>
      <c r="C933" s="104"/>
      <c r="D933" s="104"/>
      <c r="E933" s="104"/>
      <c r="F933" s="104"/>
      <c r="G933" s="104"/>
      <c r="H933" s="104"/>
      <c r="I933" s="104"/>
      <c r="J933" s="104"/>
      <c r="K933" s="104"/>
      <c r="L933" s="104"/>
      <c r="M933" s="104"/>
    </row>
    <row r="934" spans="1:13" ht="12.75" customHeight="1">
      <c r="A934" s="104"/>
      <c r="B934" s="104"/>
      <c r="C934" s="104"/>
      <c r="D934" s="104"/>
      <c r="E934" s="104"/>
      <c r="F934" s="104"/>
      <c r="G934" s="104"/>
      <c r="H934" s="104"/>
      <c r="I934" s="104"/>
      <c r="J934" s="104"/>
      <c r="K934" s="104"/>
      <c r="L934" s="104"/>
      <c r="M934" s="104"/>
    </row>
    <row r="935" spans="1:13" ht="12.75" customHeight="1">
      <c r="A935" s="104"/>
      <c r="B935" s="104"/>
      <c r="C935" s="104"/>
      <c r="D935" s="104"/>
      <c r="E935" s="104"/>
      <c r="F935" s="104"/>
      <c r="G935" s="104"/>
      <c r="H935" s="104"/>
      <c r="I935" s="104"/>
      <c r="J935" s="104"/>
      <c r="K935" s="104"/>
      <c r="L935" s="104"/>
      <c r="M935" s="104"/>
    </row>
    <row r="936" spans="1:13" ht="12.75" customHeight="1">
      <c r="A936" s="104"/>
      <c r="B936" s="104"/>
      <c r="C936" s="104"/>
      <c r="D936" s="104"/>
      <c r="E936" s="104"/>
      <c r="F936" s="104"/>
      <c r="G936" s="104"/>
      <c r="H936" s="104"/>
      <c r="I936" s="104"/>
      <c r="J936" s="104"/>
      <c r="K936" s="104"/>
      <c r="L936" s="104"/>
      <c r="M936" s="104"/>
    </row>
    <row r="937" spans="1:13" ht="12.75" customHeight="1">
      <c r="A937" s="104"/>
      <c r="B937" s="104"/>
      <c r="C937" s="104"/>
      <c r="D937" s="104"/>
      <c r="E937" s="104"/>
      <c r="F937" s="104"/>
      <c r="G937" s="104"/>
      <c r="H937" s="104"/>
      <c r="I937" s="104"/>
      <c r="J937" s="104"/>
      <c r="K937" s="104"/>
      <c r="L937" s="104"/>
      <c r="M937" s="104"/>
    </row>
    <row r="938" spans="1:13" ht="12.75" customHeight="1">
      <c r="A938" s="104"/>
      <c r="B938" s="104"/>
      <c r="C938" s="104"/>
      <c r="D938" s="104"/>
      <c r="E938" s="104"/>
      <c r="F938" s="104"/>
      <c r="G938" s="104"/>
      <c r="H938" s="104"/>
      <c r="I938" s="104"/>
      <c r="J938" s="104"/>
      <c r="K938" s="104"/>
      <c r="L938" s="104"/>
      <c r="M938" s="104"/>
    </row>
    <row r="939" spans="1:13" ht="12.75" customHeight="1">
      <c r="A939" s="104"/>
      <c r="B939" s="104"/>
      <c r="C939" s="104"/>
      <c r="D939" s="104"/>
      <c r="E939" s="104"/>
      <c r="F939" s="104"/>
      <c r="G939" s="104"/>
      <c r="H939" s="104"/>
      <c r="I939" s="104"/>
      <c r="J939" s="104"/>
      <c r="K939" s="104"/>
      <c r="L939" s="104"/>
      <c r="M939" s="104"/>
    </row>
    <row r="940" spans="1:13" ht="12.75" customHeight="1">
      <c r="A940" s="104"/>
      <c r="B940" s="104"/>
      <c r="C940" s="104"/>
      <c r="D940" s="104"/>
      <c r="E940" s="104"/>
      <c r="F940" s="104"/>
      <c r="G940" s="104"/>
      <c r="H940" s="104"/>
      <c r="I940" s="104"/>
      <c r="J940" s="104"/>
      <c r="K940" s="104"/>
      <c r="L940" s="104"/>
      <c r="M940" s="104"/>
    </row>
    <row r="941" spans="1:13" ht="12.75" customHeight="1">
      <c r="A941" s="104"/>
      <c r="B941" s="104"/>
      <c r="C941" s="104"/>
      <c r="D941" s="104"/>
      <c r="E941" s="104"/>
      <c r="F941" s="104"/>
      <c r="G941" s="104"/>
      <c r="H941" s="104"/>
      <c r="I941" s="104"/>
      <c r="J941" s="104"/>
      <c r="K941" s="104"/>
      <c r="L941" s="104"/>
      <c r="M941" s="104"/>
    </row>
    <row r="942" spans="1:13" ht="12.75" customHeight="1">
      <c r="A942" s="104"/>
      <c r="B942" s="104"/>
      <c r="C942" s="104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</row>
    <row r="943" spans="1:13" ht="12.75" customHeight="1">
      <c r="A943" s="104"/>
      <c r="B943" s="104"/>
      <c r="C943" s="104"/>
      <c r="D943" s="104"/>
      <c r="E943" s="104"/>
      <c r="F943" s="104"/>
      <c r="G943" s="104"/>
      <c r="H943" s="104"/>
      <c r="I943" s="104"/>
      <c r="J943" s="104"/>
      <c r="K943" s="104"/>
      <c r="L943" s="104"/>
      <c r="M943" s="104"/>
    </row>
    <row r="944" spans="1:13" ht="12.75" customHeight="1">
      <c r="A944" s="104"/>
      <c r="B944" s="104"/>
      <c r="C944" s="104"/>
      <c r="D944" s="104"/>
      <c r="E944" s="104"/>
      <c r="F944" s="104"/>
      <c r="G944" s="104"/>
      <c r="H944" s="104"/>
      <c r="I944" s="104"/>
      <c r="J944" s="104"/>
      <c r="K944" s="104"/>
      <c r="L944" s="104"/>
      <c r="M944" s="104"/>
    </row>
    <row r="945" spans="1:13" ht="12.75" customHeight="1">
      <c r="A945" s="104"/>
      <c r="B945" s="104"/>
      <c r="C945" s="104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</row>
    <row r="946" spans="1:13" ht="12.75" customHeight="1">
      <c r="A946" s="104"/>
      <c r="B946" s="104"/>
      <c r="C946" s="104"/>
      <c r="D946" s="104"/>
      <c r="E946" s="104"/>
      <c r="F946" s="104"/>
      <c r="G946" s="104"/>
      <c r="H946" s="104"/>
      <c r="I946" s="104"/>
      <c r="J946" s="104"/>
      <c r="K946" s="104"/>
      <c r="L946" s="104"/>
      <c r="M946" s="104"/>
    </row>
    <row r="947" spans="1:13" ht="12.75" customHeight="1">
      <c r="A947" s="104"/>
      <c r="B947" s="104"/>
      <c r="C947" s="104"/>
      <c r="D947" s="104"/>
      <c r="E947" s="104"/>
      <c r="F947" s="104"/>
      <c r="G947" s="104"/>
      <c r="H947" s="104"/>
      <c r="I947" s="104"/>
      <c r="J947" s="104"/>
      <c r="K947" s="104"/>
      <c r="L947" s="104"/>
      <c r="M947" s="104"/>
    </row>
    <row r="948" spans="1:13" ht="12.75" customHeight="1">
      <c r="A948" s="104"/>
      <c r="B948" s="104"/>
      <c r="C948" s="104"/>
      <c r="D948" s="104"/>
      <c r="E948" s="104"/>
      <c r="F948" s="104"/>
      <c r="G948" s="104"/>
      <c r="H948" s="104"/>
      <c r="I948" s="104"/>
      <c r="J948" s="104"/>
      <c r="K948" s="104"/>
      <c r="L948" s="104"/>
      <c r="M948" s="104"/>
    </row>
    <row r="949" spans="1:13" ht="12.75" customHeight="1">
      <c r="A949" s="104"/>
      <c r="B949" s="104"/>
      <c r="C949" s="104"/>
      <c r="D949" s="104"/>
      <c r="E949" s="104"/>
      <c r="F949" s="104"/>
      <c r="G949" s="104"/>
      <c r="H949" s="104"/>
      <c r="I949" s="104"/>
      <c r="J949" s="104"/>
      <c r="K949" s="104"/>
      <c r="L949" s="104"/>
      <c r="M949" s="104"/>
    </row>
    <row r="950" spans="1:13" ht="12.75" customHeight="1">
      <c r="A950" s="104"/>
      <c r="B950" s="104"/>
      <c r="C950" s="104"/>
      <c r="D950" s="104"/>
      <c r="E950" s="104"/>
      <c r="F950" s="104"/>
      <c r="G950" s="104"/>
      <c r="H950" s="104"/>
      <c r="I950" s="104"/>
      <c r="J950" s="104"/>
      <c r="K950" s="104"/>
      <c r="L950" s="104"/>
      <c r="M950" s="104"/>
    </row>
    <row r="951" spans="1:13" ht="12.75" customHeight="1">
      <c r="A951" s="104"/>
      <c r="B951" s="104"/>
      <c r="C951" s="104"/>
      <c r="D951" s="104"/>
      <c r="E951" s="104"/>
      <c r="F951" s="104"/>
      <c r="G951" s="104"/>
      <c r="H951" s="104"/>
      <c r="I951" s="104"/>
      <c r="J951" s="104"/>
      <c r="K951" s="104"/>
      <c r="L951" s="104"/>
      <c r="M951" s="104"/>
    </row>
    <row r="952" spans="1:13" ht="12.75" customHeight="1">
      <c r="A952" s="104"/>
      <c r="B952" s="104"/>
      <c r="C952" s="104"/>
      <c r="D952" s="104"/>
      <c r="E952" s="104"/>
      <c r="F952" s="104"/>
      <c r="G952" s="104"/>
      <c r="H952" s="104"/>
      <c r="I952" s="104"/>
      <c r="J952" s="104"/>
      <c r="K952" s="104"/>
      <c r="L952" s="104"/>
      <c r="M952" s="104"/>
    </row>
    <row r="953" spans="1:13" ht="12.75" customHeight="1">
      <c r="A953" s="104"/>
      <c r="B953" s="104"/>
      <c r="C953" s="104"/>
      <c r="D953" s="104"/>
      <c r="E953" s="104"/>
      <c r="F953" s="104"/>
      <c r="G953" s="104"/>
      <c r="H953" s="104"/>
      <c r="I953" s="104"/>
      <c r="J953" s="104"/>
      <c r="K953" s="104"/>
      <c r="L953" s="104"/>
      <c r="M953" s="104"/>
    </row>
    <row r="954" spans="1:13" ht="12.75" customHeight="1">
      <c r="A954" s="104"/>
      <c r="B954" s="104"/>
      <c r="C954" s="104"/>
      <c r="D954" s="104"/>
      <c r="E954" s="104"/>
      <c r="F954" s="104"/>
      <c r="G954" s="104"/>
      <c r="H954" s="104"/>
      <c r="I954" s="104"/>
      <c r="J954" s="104"/>
      <c r="K954" s="104"/>
      <c r="L954" s="104"/>
      <c r="M954" s="104"/>
    </row>
    <row r="955" spans="1:13" ht="12.75" customHeight="1">
      <c r="A955" s="104"/>
      <c r="B955" s="104"/>
      <c r="C955" s="104"/>
      <c r="D955" s="104"/>
      <c r="E955" s="104"/>
      <c r="F955" s="104"/>
      <c r="G955" s="104"/>
      <c r="H955" s="104"/>
      <c r="I955" s="104"/>
      <c r="J955" s="104"/>
      <c r="K955" s="104"/>
      <c r="L955" s="104"/>
      <c r="M955" s="104"/>
    </row>
    <row r="956" spans="1:13" ht="12.75" customHeight="1">
      <c r="A956" s="104"/>
      <c r="B956" s="104"/>
      <c r="C956" s="104"/>
      <c r="D956" s="104"/>
      <c r="E956" s="104"/>
      <c r="F956" s="104"/>
      <c r="G956" s="104"/>
      <c r="H956" s="104"/>
      <c r="I956" s="104"/>
      <c r="J956" s="104"/>
      <c r="K956" s="104"/>
      <c r="L956" s="104"/>
      <c r="M956" s="104"/>
    </row>
    <row r="957" spans="1:13" ht="12.75" customHeight="1">
      <c r="A957" s="104"/>
      <c r="B957" s="104"/>
      <c r="C957" s="104"/>
      <c r="D957" s="104"/>
      <c r="E957" s="104"/>
      <c r="F957" s="104"/>
      <c r="G957" s="104"/>
      <c r="H957" s="104"/>
      <c r="I957" s="104"/>
      <c r="J957" s="104"/>
      <c r="K957" s="104"/>
      <c r="L957" s="104"/>
      <c r="M957" s="104"/>
    </row>
    <row r="958" spans="1:13" ht="12.75" customHeight="1">
      <c r="A958" s="104"/>
      <c r="B958" s="104"/>
      <c r="C958" s="104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</row>
    <row r="959" spans="1:13" ht="12.75" customHeight="1">
      <c r="A959" s="104"/>
      <c r="B959" s="104"/>
      <c r="C959" s="104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</row>
    <row r="960" spans="1:13" ht="12.75" customHeight="1">
      <c r="A960" s="104"/>
      <c r="B960" s="104"/>
      <c r="C960" s="104"/>
      <c r="D960" s="104"/>
      <c r="E960" s="104"/>
      <c r="F960" s="104"/>
      <c r="G960" s="104"/>
      <c r="H960" s="104"/>
      <c r="I960" s="104"/>
      <c r="J960" s="104"/>
      <c r="K960" s="104"/>
      <c r="L960" s="104"/>
      <c r="M960" s="104"/>
    </row>
    <row r="961" spans="1:13" ht="12.75" customHeight="1">
      <c r="A961" s="104"/>
      <c r="B961" s="104"/>
      <c r="C961" s="104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</row>
    <row r="962" spans="1:13" ht="12.75" customHeight="1">
      <c r="A962" s="104"/>
      <c r="B962" s="104"/>
      <c r="C962" s="104"/>
      <c r="D962" s="104"/>
      <c r="E962" s="104"/>
      <c r="F962" s="104"/>
      <c r="G962" s="104"/>
      <c r="H962" s="104"/>
      <c r="I962" s="104"/>
      <c r="J962" s="104"/>
      <c r="K962" s="104"/>
      <c r="L962" s="104"/>
      <c r="M962" s="104"/>
    </row>
    <row r="963" spans="1:13" ht="12.75" customHeight="1">
      <c r="A963" s="104"/>
      <c r="B963" s="104"/>
      <c r="C963" s="104"/>
      <c r="D963" s="104"/>
      <c r="E963" s="104"/>
      <c r="F963" s="104"/>
      <c r="G963" s="104"/>
      <c r="H963" s="104"/>
      <c r="I963" s="104"/>
      <c r="J963" s="104"/>
      <c r="K963" s="104"/>
      <c r="L963" s="104"/>
      <c r="M963" s="104"/>
    </row>
    <row r="964" spans="1:13" ht="12.75" customHeight="1">
      <c r="A964" s="104"/>
      <c r="B964" s="104"/>
      <c r="C964" s="104"/>
      <c r="D964" s="104"/>
      <c r="E964" s="104"/>
      <c r="F964" s="104"/>
      <c r="G964" s="104"/>
      <c r="H964" s="104"/>
      <c r="I964" s="104"/>
      <c r="J964" s="104"/>
      <c r="K964" s="104"/>
      <c r="L964" s="104"/>
      <c r="M964" s="104"/>
    </row>
    <row r="965" spans="1:13" ht="12.75" customHeight="1">
      <c r="A965" s="104"/>
      <c r="B965" s="104"/>
      <c r="C965" s="104"/>
      <c r="D965" s="104"/>
      <c r="E965" s="104"/>
      <c r="F965" s="104"/>
      <c r="G965" s="104"/>
      <c r="H965" s="104"/>
      <c r="I965" s="104"/>
      <c r="J965" s="104"/>
      <c r="K965" s="104"/>
      <c r="L965" s="104"/>
      <c r="M965" s="104"/>
    </row>
    <row r="966" spans="1:13" ht="12.75" customHeight="1">
      <c r="A966" s="104"/>
      <c r="B966" s="104"/>
      <c r="C966" s="104"/>
      <c r="D966" s="104"/>
      <c r="E966" s="104"/>
      <c r="F966" s="104"/>
      <c r="G966" s="104"/>
      <c r="H966" s="104"/>
      <c r="I966" s="104"/>
      <c r="J966" s="104"/>
      <c r="K966" s="104"/>
      <c r="L966" s="104"/>
      <c r="M966" s="104"/>
    </row>
    <row r="967" spans="1:13" ht="12.75" customHeight="1">
      <c r="A967" s="104"/>
      <c r="B967" s="104"/>
      <c r="C967" s="104"/>
      <c r="D967" s="104"/>
      <c r="E967" s="104"/>
      <c r="F967" s="104"/>
      <c r="G967" s="104"/>
      <c r="H967" s="104"/>
      <c r="I967" s="104"/>
      <c r="J967" s="104"/>
      <c r="K967" s="104"/>
      <c r="L967" s="104"/>
      <c r="M967" s="104"/>
    </row>
    <row r="968" spans="1:13" ht="12.75" customHeight="1">
      <c r="A968" s="104"/>
      <c r="B968" s="104"/>
      <c r="C968" s="104"/>
      <c r="D968" s="104"/>
      <c r="E968" s="104"/>
      <c r="F968" s="104"/>
      <c r="G968" s="104"/>
      <c r="H968" s="104"/>
      <c r="I968" s="104"/>
      <c r="J968" s="104"/>
      <c r="K968" s="104"/>
      <c r="L968" s="104"/>
      <c r="M968" s="104"/>
    </row>
    <row r="969" spans="1:13" ht="12.75" customHeight="1">
      <c r="A969" s="104"/>
      <c r="B969" s="104"/>
      <c r="C969" s="104"/>
      <c r="D969" s="104"/>
      <c r="E969" s="104"/>
      <c r="F969" s="104"/>
      <c r="G969" s="104"/>
      <c r="H969" s="104"/>
      <c r="I969" s="104"/>
      <c r="J969" s="104"/>
      <c r="K969" s="104"/>
      <c r="L969" s="104"/>
      <c r="M969" s="104"/>
    </row>
    <row r="970" spans="1:13" ht="12.75" customHeight="1">
      <c r="A970" s="104"/>
      <c r="B970" s="104"/>
      <c r="C970" s="104"/>
      <c r="D970" s="104"/>
      <c r="E970" s="104"/>
      <c r="F970" s="104"/>
      <c r="G970" s="104"/>
      <c r="H970" s="104"/>
      <c r="I970" s="104"/>
      <c r="J970" s="104"/>
      <c r="K970" s="104"/>
      <c r="L970" s="104"/>
      <c r="M970" s="104"/>
    </row>
    <row r="971" spans="1:13" ht="12.75" customHeight="1">
      <c r="A971" s="104"/>
      <c r="B971" s="104"/>
      <c r="C971" s="104"/>
      <c r="D971" s="104"/>
      <c r="E971" s="104"/>
      <c r="F971" s="104"/>
      <c r="G971" s="104"/>
      <c r="H971" s="104"/>
      <c r="I971" s="104"/>
      <c r="J971" s="104"/>
      <c r="K971" s="104"/>
      <c r="L971" s="104"/>
      <c r="M971" s="104"/>
    </row>
    <row r="972" spans="1:13" ht="12.75" customHeight="1">
      <c r="A972" s="104"/>
      <c r="B972" s="104"/>
      <c r="C972" s="104"/>
      <c r="D972" s="104"/>
      <c r="E972" s="104"/>
      <c r="F972" s="104"/>
      <c r="G972" s="104"/>
      <c r="H972" s="104"/>
      <c r="I972" s="104"/>
      <c r="J972" s="104"/>
      <c r="K972" s="104"/>
      <c r="L972" s="104"/>
      <c r="M972" s="104"/>
    </row>
    <row r="973" spans="1:13" ht="12.75" customHeight="1">
      <c r="A973" s="104"/>
      <c r="B973" s="104"/>
      <c r="C973" s="104"/>
      <c r="D973" s="104"/>
      <c r="E973" s="104"/>
      <c r="F973" s="104"/>
      <c r="G973" s="104"/>
      <c r="H973" s="104"/>
      <c r="I973" s="104"/>
      <c r="J973" s="104"/>
      <c r="K973" s="104"/>
      <c r="L973" s="104"/>
      <c r="M973" s="104"/>
    </row>
    <row r="974" spans="1:13" ht="12.75" customHeight="1">
      <c r="A974" s="104"/>
      <c r="B974" s="104"/>
      <c r="C974" s="104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</row>
    <row r="975" spans="1:13" ht="12.75" customHeight="1">
      <c r="A975" s="104"/>
      <c r="B975" s="104"/>
      <c r="C975" s="104"/>
      <c r="D975" s="104"/>
      <c r="E975" s="104"/>
      <c r="F975" s="104"/>
      <c r="G975" s="104"/>
      <c r="H975" s="104"/>
      <c r="I975" s="104"/>
      <c r="J975" s="104"/>
      <c r="K975" s="104"/>
      <c r="L975" s="104"/>
      <c r="M975" s="104"/>
    </row>
    <row r="976" spans="1:13" ht="12.75" customHeight="1">
      <c r="A976" s="104"/>
      <c r="B976" s="104"/>
      <c r="C976" s="104"/>
      <c r="D976" s="104"/>
      <c r="E976" s="104"/>
      <c r="F976" s="104"/>
      <c r="G976" s="104"/>
      <c r="H976" s="104"/>
      <c r="I976" s="104"/>
      <c r="J976" s="104"/>
      <c r="K976" s="104"/>
      <c r="L976" s="104"/>
      <c r="M976" s="104"/>
    </row>
    <row r="977" spans="1:13" ht="12.75" customHeight="1">
      <c r="A977" s="104"/>
      <c r="B977" s="104"/>
      <c r="C977" s="104"/>
      <c r="D977" s="104"/>
      <c r="E977" s="104"/>
      <c r="F977" s="104"/>
      <c r="G977" s="104"/>
      <c r="H977" s="104"/>
      <c r="I977" s="104"/>
      <c r="J977" s="104"/>
      <c r="K977" s="104"/>
      <c r="L977" s="104"/>
      <c r="M977" s="104"/>
    </row>
    <row r="978" spans="1:13" ht="12.75" customHeight="1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</row>
    <row r="979" spans="1:13" ht="12.75" customHeight="1">
      <c r="A979" s="104"/>
      <c r="B979" s="104"/>
      <c r="C979" s="104"/>
      <c r="D979" s="104"/>
      <c r="E979" s="104"/>
      <c r="F979" s="104"/>
      <c r="G979" s="104"/>
      <c r="H979" s="104"/>
      <c r="I979" s="104"/>
      <c r="J979" s="104"/>
      <c r="K979" s="104"/>
      <c r="L979" s="104"/>
      <c r="M979" s="104"/>
    </row>
    <row r="980" spans="1:13" ht="12.75" customHeight="1">
      <c r="A980" s="104"/>
      <c r="B980" s="104"/>
      <c r="C980" s="104"/>
      <c r="D980" s="104"/>
      <c r="E980" s="104"/>
      <c r="F980" s="104"/>
      <c r="G980" s="104"/>
      <c r="H980" s="104"/>
      <c r="I980" s="104"/>
      <c r="J980" s="104"/>
      <c r="K980" s="104"/>
      <c r="L980" s="104"/>
      <c r="M980" s="104"/>
    </row>
    <row r="981" spans="1:13" ht="12.75" customHeight="1">
      <c r="A981" s="104"/>
      <c r="B981" s="104"/>
      <c r="C981" s="104"/>
      <c r="D981" s="104"/>
      <c r="E981" s="104"/>
      <c r="F981" s="104"/>
      <c r="G981" s="104"/>
      <c r="H981" s="104"/>
      <c r="I981" s="104"/>
      <c r="J981" s="104"/>
      <c r="K981" s="104"/>
      <c r="L981" s="104"/>
      <c r="M981" s="104"/>
    </row>
    <row r="982" spans="1:13" ht="12.75" customHeight="1">
      <c r="A982" s="104"/>
      <c r="B982" s="104"/>
      <c r="C982" s="104"/>
      <c r="D982" s="104"/>
      <c r="E982" s="104"/>
      <c r="F982" s="104"/>
      <c r="G982" s="104"/>
      <c r="H982" s="104"/>
      <c r="I982" s="104"/>
      <c r="J982" s="104"/>
      <c r="K982" s="104"/>
      <c r="L982" s="104"/>
      <c r="M982" s="104"/>
    </row>
    <row r="983" spans="1:13" ht="12.75" customHeight="1">
      <c r="A983" s="104"/>
      <c r="B983" s="104"/>
      <c r="C983" s="104"/>
      <c r="D983" s="104"/>
      <c r="E983" s="104"/>
      <c r="F983" s="104"/>
      <c r="G983" s="104"/>
      <c r="H983" s="104"/>
      <c r="I983" s="104"/>
      <c r="J983" s="104"/>
      <c r="K983" s="104"/>
      <c r="L983" s="104"/>
      <c r="M983" s="104"/>
    </row>
    <row r="984" spans="1:13" ht="12.75" customHeight="1">
      <c r="A984" s="104"/>
      <c r="B984" s="104"/>
      <c r="C984" s="104"/>
      <c r="D984" s="104"/>
      <c r="E984" s="104"/>
      <c r="F984" s="104"/>
      <c r="G984" s="104"/>
      <c r="H984" s="104"/>
      <c r="I984" s="104"/>
      <c r="J984" s="104"/>
      <c r="K984" s="104"/>
      <c r="L984" s="104"/>
      <c r="M984" s="104"/>
    </row>
    <row r="985" spans="1:13" ht="12.75" customHeight="1">
      <c r="A985" s="104"/>
      <c r="B985" s="104"/>
      <c r="C985" s="104"/>
      <c r="D985" s="104"/>
      <c r="E985" s="104"/>
      <c r="F985" s="104"/>
      <c r="G985" s="104"/>
      <c r="H985" s="104"/>
      <c r="I985" s="104"/>
      <c r="J985" s="104"/>
      <c r="K985" s="104"/>
      <c r="L985" s="104"/>
      <c r="M985" s="104"/>
    </row>
    <row r="986" spans="1:13" ht="12.75" customHeight="1">
      <c r="A986" s="104"/>
      <c r="B986" s="104"/>
      <c r="C986" s="104"/>
      <c r="D986" s="104"/>
      <c r="E986" s="104"/>
      <c r="F986" s="104"/>
      <c r="G986" s="104"/>
      <c r="H986" s="104"/>
      <c r="I986" s="104"/>
      <c r="J986" s="104"/>
      <c r="K986" s="104"/>
      <c r="L986" s="104"/>
      <c r="M986" s="104"/>
    </row>
    <row r="987" spans="1:13" ht="12.75" customHeight="1">
      <c r="A987" s="104"/>
      <c r="B987" s="104"/>
      <c r="C987" s="104"/>
      <c r="D987" s="104"/>
      <c r="E987" s="104"/>
      <c r="F987" s="104"/>
      <c r="G987" s="104"/>
      <c r="H987" s="104"/>
      <c r="I987" s="104"/>
      <c r="J987" s="104"/>
      <c r="K987" s="104"/>
      <c r="L987" s="104"/>
      <c r="M987" s="104"/>
    </row>
    <row r="988" spans="1:13" ht="12.75" customHeight="1">
      <c r="A988" s="104"/>
      <c r="B988" s="104"/>
      <c r="C988" s="104"/>
      <c r="D988" s="104"/>
      <c r="E988" s="104"/>
      <c r="F988" s="104"/>
      <c r="G988" s="104"/>
      <c r="H988" s="104"/>
      <c r="I988" s="104"/>
      <c r="J988" s="104"/>
      <c r="K988" s="104"/>
      <c r="L988" s="104"/>
      <c r="M988" s="104"/>
    </row>
    <row r="989" spans="1:13" ht="12.75" customHeight="1">
      <c r="A989" s="104"/>
      <c r="B989" s="104"/>
      <c r="C989" s="104"/>
      <c r="D989" s="104"/>
      <c r="E989" s="104"/>
      <c r="F989" s="104"/>
      <c r="G989" s="104"/>
      <c r="H989" s="104"/>
      <c r="I989" s="104"/>
      <c r="J989" s="104"/>
      <c r="K989" s="104"/>
      <c r="L989" s="104"/>
      <c r="M989" s="104"/>
    </row>
    <row r="990" spans="1:13" ht="12.75" customHeight="1">
      <c r="A990" s="104"/>
      <c r="B990" s="104"/>
      <c r="C990" s="104"/>
      <c r="D990" s="104"/>
      <c r="E990" s="104"/>
      <c r="F990" s="104"/>
      <c r="G990" s="104"/>
      <c r="H990" s="104"/>
      <c r="I990" s="104"/>
      <c r="J990" s="104"/>
      <c r="K990" s="104"/>
      <c r="L990" s="104"/>
      <c r="M990" s="104"/>
    </row>
    <row r="991" spans="1:13" ht="12.75" customHeight="1">
      <c r="A991" s="104"/>
      <c r="B991" s="104"/>
      <c r="C991" s="104"/>
      <c r="D991" s="104"/>
      <c r="E991" s="104"/>
      <c r="F991" s="104"/>
      <c r="G991" s="104"/>
      <c r="H991" s="104"/>
      <c r="I991" s="104"/>
      <c r="J991" s="104"/>
      <c r="K991" s="104"/>
      <c r="L991" s="104"/>
      <c r="M991" s="104"/>
    </row>
    <row r="992" spans="1:13" ht="12.75" customHeight="1">
      <c r="A992" s="104"/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104"/>
    </row>
    <row r="993" spans="1:13" ht="12.75" customHeight="1">
      <c r="A993" s="104"/>
      <c r="B993" s="104"/>
      <c r="C993" s="104"/>
      <c r="D993" s="104"/>
      <c r="E993" s="104"/>
      <c r="F993" s="104"/>
      <c r="G993" s="104"/>
      <c r="H993" s="104"/>
      <c r="I993" s="104"/>
      <c r="J993" s="104"/>
      <c r="K993" s="104"/>
      <c r="L993" s="104"/>
      <c r="M993" s="104"/>
    </row>
    <row r="994" spans="1:13" ht="12.75" customHeight="1">
      <c r="A994" s="104"/>
      <c r="B994" s="104"/>
      <c r="C994" s="104"/>
      <c r="D994" s="104"/>
      <c r="E994" s="104"/>
      <c r="F994" s="104"/>
      <c r="G994" s="104"/>
      <c r="H994" s="104"/>
      <c r="I994" s="104"/>
      <c r="J994" s="104"/>
      <c r="K994" s="104"/>
      <c r="L994" s="104"/>
      <c r="M994" s="104"/>
    </row>
    <row r="995" spans="1:13" ht="12.75" customHeight="1">
      <c r="A995" s="104"/>
      <c r="B995" s="104"/>
      <c r="C995" s="104"/>
      <c r="D995" s="104"/>
      <c r="E995" s="104"/>
      <c r="F995" s="104"/>
      <c r="G995" s="104"/>
      <c r="H995" s="104"/>
      <c r="I995" s="104"/>
      <c r="J995" s="104"/>
      <c r="K995" s="104"/>
      <c r="L995" s="104"/>
      <c r="M995" s="104"/>
    </row>
    <row r="996" spans="1:13" ht="12.75" customHeight="1">
      <c r="A996" s="104"/>
      <c r="B996" s="104"/>
      <c r="C996" s="104"/>
      <c r="D996" s="104"/>
      <c r="E996" s="104"/>
      <c r="F996" s="104"/>
      <c r="G996" s="104"/>
      <c r="H996" s="104"/>
      <c r="I996" s="104"/>
      <c r="J996" s="104"/>
      <c r="K996" s="104"/>
      <c r="L996" s="104"/>
      <c r="M996" s="104"/>
    </row>
    <row r="997" spans="1:13" ht="12.75" customHeight="1">
      <c r="A997" s="104"/>
      <c r="B997" s="104"/>
      <c r="C997" s="104"/>
      <c r="D997" s="104"/>
      <c r="E997" s="104"/>
      <c r="F997" s="104"/>
      <c r="G997" s="104"/>
      <c r="H997" s="104"/>
      <c r="I997" s="104"/>
      <c r="J997" s="104"/>
      <c r="K997" s="104"/>
      <c r="L997" s="104"/>
      <c r="M997" s="104"/>
    </row>
    <row r="998" spans="1:13" ht="12.75" customHeight="1">
      <c r="A998" s="104"/>
      <c r="B998" s="104"/>
      <c r="C998" s="104"/>
      <c r="D998" s="104"/>
      <c r="E998" s="104"/>
      <c r="F998" s="104"/>
      <c r="G998" s="104"/>
      <c r="H998" s="104"/>
      <c r="I998" s="104"/>
      <c r="J998" s="104"/>
      <c r="K998" s="104"/>
      <c r="L998" s="104"/>
      <c r="M998" s="104"/>
    </row>
    <row r="999" spans="1:13" ht="12.75" customHeight="1">
      <c r="A999" s="104"/>
      <c r="B999" s="104"/>
      <c r="C999" s="104"/>
      <c r="D999" s="104"/>
      <c r="E999" s="104"/>
      <c r="F999" s="104"/>
      <c r="G999" s="104"/>
      <c r="H999" s="104"/>
      <c r="I999" s="104"/>
      <c r="J999" s="104"/>
      <c r="K999" s="104"/>
      <c r="L999" s="104"/>
      <c r="M999" s="104"/>
    </row>
    <row r="1000" spans="1:13" ht="12.75" customHeight="1">
      <c r="A1000" s="104"/>
      <c r="B1000" s="104"/>
      <c r="C1000" s="104"/>
      <c r="D1000" s="104"/>
      <c r="E1000" s="104"/>
      <c r="F1000" s="104"/>
      <c r="G1000" s="104"/>
      <c r="H1000" s="104"/>
      <c r="I1000" s="104"/>
      <c r="J1000" s="104"/>
      <c r="K1000" s="104"/>
      <c r="L1000" s="104"/>
      <c r="M1000" s="104"/>
    </row>
  </sheetData>
  <mergeCells count="174">
    <mergeCell ref="B33:B35"/>
    <mergeCell ref="A33:A35"/>
    <mergeCell ref="A30:A32"/>
    <mergeCell ref="A36:A38"/>
    <mergeCell ref="A27:A29"/>
    <mergeCell ref="C30:C32"/>
    <mergeCell ref="C33:C35"/>
    <mergeCell ref="C27:C29"/>
    <mergeCell ref="C6:C8"/>
    <mergeCell ref="E6:E8"/>
    <mergeCell ref="D6:D8"/>
    <mergeCell ref="A9:A11"/>
    <mergeCell ref="A6:A8"/>
    <mergeCell ref="E24:E26"/>
    <mergeCell ref="E27:E29"/>
    <mergeCell ref="D27:D29"/>
    <mergeCell ref="L21:L23"/>
    <mergeCell ref="L18:L20"/>
    <mergeCell ref="H15:H17"/>
    <mergeCell ref="I15:I17"/>
    <mergeCell ref="G15:G17"/>
    <mergeCell ref="J12:J14"/>
    <mergeCell ref="A24:A26"/>
    <mergeCell ref="A21:A23"/>
    <mergeCell ref="A18:A20"/>
    <mergeCell ref="A15:A17"/>
    <mergeCell ref="A12:A14"/>
    <mergeCell ref="L36:L38"/>
    <mergeCell ref="K36:K38"/>
    <mergeCell ref="M36:M38"/>
    <mergeCell ref="F36:F38"/>
    <mergeCell ref="D36:D38"/>
    <mergeCell ref="E36:E38"/>
    <mergeCell ref="G36:G38"/>
    <mergeCell ref="B36:B38"/>
    <mergeCell ref="C36:C38"/>
    <mergeCell ref="B27:B29"/>
    <mergeCell ref="B24:B26"/>
    <mergeCell ref="B30:B32"/>
    <mergeCell ref="B15:B17"/>
    <mergeCell ref="B12:B14"/>
    <mergeCell ref="B6:B8"/>
    <mergeCell ref="B18:B20"/>
    <mergeCell ref="B21:B23"/>
    <mergeCell ref="B9:B11"/>
    <mergeCell ref="L27:L29"/>
    <mergeCell ref="L30:L32"/>
    <mergeCell ref="L9:L11"/>
    <mergeCell ref="K9:K11"/>
    <mergeCell ref="K6:K8"/>
    <mergeCell ref="L6:L8"/>
    <mergeCell ref="F27:F29"/>
    <mergeCell ref="F21:F23"/>
    <mergeCell ref="F24:F26"/>
    <mergeCell ref="H9:H11"/>
    <mergeCell ref="F15:F17"/>
    <mergeCell ref="G27:G29"/>
    <mergeCell ref="I6:I8"/>
    <mergeCell ref="J6:J8"/>
    <mergeCell ref="H6:H8"/>
    <mergeCell ref="J15:J17"/>
    <mergeCell ref="F6:F8"/>
    <mergeCell ref="G6:G8"/>
    <mergeCell ref="F12:F14"/>
    <mergeCell ref="F9:F11"/>
    <mergeCell ref="I9:I11"/>
    <mergeCell ref="J9:J11"/>
    <mergeCell ref="F18:F20"/>
    <mergeCell ref="G18:G20"/>
    <mergeCell ref="C24:C26"/>
    <mergeCell ref="E9:E11"/>
    <mergeCell ref="E12:E14"/>
    <mergeCell ref="D24:D26"/>
    <mergeCell ref="E18:E20"/>
    <mergeCell ref="C18:C20"/>
    <mergeCell ref="C9:C11"/>
    <mergeCell ref="L15:L17"/>
    <mergeCell ref="K15:K17"/>
    <mergeCell ref="L12:L14"/>
    <mergeCell ref="K12:K14"/>
    <mergeCell ref="L24:L26"/>
    <mergeCell ref="G24:G26"/>
    <mergeCell ref="G21:G23"/>
    <mergeCell ref="G9:G11"/>
    <mergeCell ref="G12:G14"/>
    <mergeCell ref="H12:H14"/>
    <mergeCell ref="I12:I14"/>
    <mergeCell ref="D9:D11"/>
    <mergeCell ref="D21:D23"/>
    <mergeCell ref="E21:E23"/>
    <mergeCell ref="D15:D17"/>
    <mergeCell ref="D18:D20"/>
    <mergeCell ref="E15:E17"/>
    <mergeCell ref="C15:C17"/>
    <mergeCell ref="D12:D14"/>
    <mergeCell ref="C12:C14"/>
    <mergeCell ref="C21:C23"/>
    <mergeCell ref="G30:G32"/>
    <mergeCell ref="G33:G35"/>
    <mergeCell ref="J33:J35"/>
    <mergeCell ref="J30:J32"/>
    <mergeCell ref="F30:F32"/>
    <mergeCell ref="F33:F35"/>
    <mergeCell ref="D30:D32"/>
    <mergeCell ref="E33:E35"/>
    <mergeCell ref="D33:D35"/>
    <mergeCell ref="E30:E32"/>
    <mergeCell ref="H36:H38"/>
    <mergeCell ref="H27:H29"/>
    <mergeCell ref="H24:H26"/>
    <mergeCell ref="H21:H23"/>
    <mergeCell ref="H18:H20"/>
    <mergeCell ref="I27:I29"/>
    <mergeCell ref="I30:I32"/>
    <mergeCell ref="K33:K35"/>
    <mergeCell ref="I24:I26"/>
    <mergeCell ref="I21:I23"/>
    <mergeCell ref="J36:J38"/>
    <mergeCell ref="I36:I38"/>
    <mergeCell ref="I18:I20"/>
    <mergeCell ref="I33:I35"/>
    <mergeCell ref="K18:K20"/>
    <mergeCell ref="J27:J29"/>
    <mergeCell ref="J24:J26"/>
    <mergeCell ref="J18:J20"/>
    <mergeCell ref="J21:J23"/>
    <mergeCell ref="K27:K29"/>
    <mergeCell ref="K21:K23"/>
    <mergeCell ref="K24:K26"/>
    <mergeCell ref="H30:H32"/>
    <mergeCell ref="H33:H35"/>
    <mergeCell ref="O36:O38"/>
    <mergeCell ref="N36:N38"/>
    <mergeCell ref="P36:P38"/>
    <mergeCell ref="P33:P35"/>
    <mergeCell ref="O6:O8"/>
    <mergeCell ref="N6:N8"/>
    <mergeCell ref="P6:P8"/>
    <mergeCell ref="M6:M8"/>
    <mergeCell ref="P15:P17"/>
    <mergeCell ref="O15:O17"/>
    <mergeCell ref="N15:N17"/>
    <mergeCell ref="N12:N14"/>
    <mergeCell ref="M33:M35"/>
    <mergeCell ref="M30:M32"/>
    <mergeCell ref="M27:M29"/>
    <mergeCell ref="M24:M26"/>
    <mergeCell ref="M9:M11"/>
    <mergeCell ref="M18:M20"/>
    <mergeCell ref="P30:P32"/>
    <mergeCell ref="P27:P29"/>
    <mergeCell ref="O30:O32"/>
    <mergeCell ref="N30:N32"/>
    <mergeCell ref="N27:N29"/>
    <mergeCell ref="N33:N35"/>
    <mergeCell ref="O33:O35"/>
    <mergeCell ref="M12:M14"/>
    <mergeCell ref="M15:M17"/>
    <mergeCell ref="O27:O29"/>
    <mergeCell ref="P12:P14"/>
    <mergeCell ref="P9:P11"/>
    <mergeCell ref="N9:N11"/>
    <mergeCell ref="O9:O11"/>
    <mergeCell ref="N24:N26"/>
    <mergeCell ref="M21:M23"/>
    <mergeCell ref="O12:O14"/>
    <mergeCell ref="O18:O20"/>
    <mergeCell ref="O21:O23"/>
    <mergeCell ref="N18:N20"/>
    <mergeCell ref="N21:N23"/>
    <mergeCell ref="P18:P20"/>
    <mergeCell ref="P21:P23"/>
    <mergeCell ref="O24:O26"/>
    <mergeCell ref="P24:P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Ajakava</vt:lpstr>
      <vt:lpstr>Tabel_põhiturniir</vt:lpstr>
      <vt:lpstr>Tabel_kohad_1-6</vt:lpstr>
      <vt:lpstr>Tabel_kohad_7-11</vt:lpstr>
      <vt:lpstr>Kokkuvõte</vt:lpstr>
      <vt:lpstr>Tabel_seinale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 Orasson</dc:creator>
  <cp:lastModifiedBy>Pirje</cp:lastModifiedBy>
  <cp:lastPrinted>2017-05-21T13:15:46Z</cp:lastPrinted>
  <dcterms:created xsi:type="dcterms:W3CDTF">2017-05-21T13:15:12Z</dcterms:created>
  <dcterms:modified xsi:type="dcterms:W3CDTF">2017-05-21T13:16:05Z</dcterms:modified>
</cp:coreProperties>
</file>