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" windowWidth="15960" windowHeight="11016" activeTab="2"/>
  </bookViews>
  <sheets>
    <sheet name="Ajakava - tulemused" sheetId="4" r:id="rId1"/>
    <sheet name="Tabel_täitmiseks" sheetId="2" r:id="rId2"/>
    <sheet name="Kokkuvõte" sheetId="3" r:id="rId3"/>
  </sheet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B9" i="4"/>
  <c r="B10" i="4"/>
  <c r="B11" i="4" s="1"/>
  <c r="B12" i="4" s="1"/>
  <c r="B13" i="4" s="1"/>
  <c r="B14" i="4" s="1"/>
  <c r="B16" i="4" s="1"/>
  <c r="B17" i="4" s="1"/>
  <c r="B18" i="4" s="1"/>
  <c r="B19" i="4" s="1"/>
  <c r="B20" i="4" s="1"/>
  <c r="B21" i="4" s="1"/>
  <c r="B22" i="4" s="1"/>
  <c r="B24" i="4" s="1"/>
  <c r="B25" i="4" s="1"/>
  <c r="B26" i="4" s="1"/>
  <c r="B27" i="4" s="1"/>
  <c r="B28" i="4" s="1"/>
  <c r="B29" i="4" s="1"/>
  <c r="B30" i="4" s="1"/>
  <c r="A15" i="4"/>
  <c r="A23" i="4" s="1"/>
  <c r="A17" i="4"/>
  <c r="A18" i="4" s="1"/>
  <c r="A19" i="4" s="1"/>
  <c r="A20" i="4" s="1"/>
  <c r="A21" i="4" s="1"/>
  <c r="A22" i="4" s="1"/>
  <c r="A25" i="4"/>
  <c r="A26" i="4" s="1"/>
  <c r="A27" i="4" s="1"/>
  <c r="A28" i="4" s="1"/>
  <c r="A29" i="4" s="1"/>
  <c r="A30" i="4" s="1"/>
  <c r="D42" i="3"/>
  <c r="D41" i="3"/>
  <c r="D40" i="3"/>
  <c r="D37" i="3"/>
  <c r="B15" i="3"/>
  <c r="R26" i="2"/>
  <c r="Q26" i="2"/>
  <c r="O26" i="2" s="1"/>
  <c r="R24" i="2"/>
  <c r="S23" i="2"/>
  <c r="R21" i="2"/>
  <c r="S20" i="2"/>
  <c r="R18" i="2"/>
  <c r="S17" i="2"/>
  <c r="R15" i="2"/>
  <c r="S14" i="2"/>
  <c r="R12" i="2"/>
  <c r="S11" i="2"/>
  <c r="R9" i="2"/>
  <c r="S8" i="2"/>
  <c r="R6" i="2"/>
  <c r="S5" i="2"/>
</calcChain>
</file>

<file path=xl/sharedStrings.xml><?xml version="1.0" encoding="utf-8"?>
<sst xmlns="http://schemas.openxmlformats.org/spreadsheetml/2006/main" count="251" uniqueCount="140">
  <si>
    <t>2018 EESTI MEISTRIVÕISTLUSED KÄSIPALLIS</t>
  </si>
  <si>
    <t>NOORMEHED A KLASS</t>
  </si>
  <si>
    <t>sündinud 1999 ja hiljem</t>
  </si>
  <si>
    <t>II etapp</t>
  </si>
  <si>
    <t>23.03.-25.03.2018</t>
  </si>
  <si>
    <t>PÕLVA</t>
  </si>
  <si>
    <t>Mängude aeg 2×30 min</t>
  </si>
  <si>
    <t>Mesikäpa Hall</t>
  </si>
  <si>
    <t>Kell</t>
  </si>
  <si>
    <t>Nr.</t>
  </si>
  <si>
    <t>Võistkond</t>
  </si>
  <si>
    <t>Tulemus</t>
  </si>
  <si>
    <t>SK Tapa</t>
  </si>
  <si>
    <t>Põlva SK</t>
  </si>
  <si>
    <t>-</t>
  </si>
  <si>
    <t>Aruküla SK / Valga Käval</t>
  </si>
  <si>
    <t>HC Tallas</t>
  </si>
  <si>
    <t>HC Kehra</t>
  </si>
  <si>
    <t>Viljandi SK</t>
  </si>
  <si>
    <t>HC Viimsi</t>
  </si>
  <si>
    <t>AUTASUSTAMINE</t>
  </si>
  <si>
    <t>26.01.-28.01.2018</t>
  </si>
  <si>
    <t>Valga</t>
  </si>
  <si>
    <t>Põlva</t>
  </si>
  <si>
    <t>VÕISTKOND</t>
  </si>
  <si>
    <t>V – VAHE</t>
  </si>
  <si>
    <t>PUNKTE</t>
  </si>
  <si>
    <t>KOHT</t>
  </si>
  <si>
    <t>PÕLVA SK</t>
  </si>
  <si>
    <t>HC TALLAS</t>
  </si>
  <si>
    <t>VILJANDI SK</t>
  </si>
  <si>
    <t>ARUKÜLA SK / VALGA KÄVAL</t>
  </si>
  <si>
    <t>HC KEHRA</t>
  </si>
  <si>
    <t>SK TAPA</t>
  </si>
  <si>
    <t>HC VIIMSI</t>
  </si>
  <si>
    <t>Paremusjärjestus</t>
  </si>
  <si>
    <t>Võistkonna nimi</t>
  </si>
  <si>
    <t>Klubi nimi</t>
  </si>
  <si>
    <t>Treener(id)</t>
  </si>
  <si>
    <t>1.</t>
  </si>
  <si>
    <t>2.</t>
  </si>
  <si>
    <t>3.</t>
  </si>
  <si>
    <t>4.</t>
  </si>
  <si>
    <t>5.</t>
  </si>
  <si>
    <t>6.</t>
  </si>
  <si>
    <t>7.</t>
  </si>
  <si>
    <t>I</t>
  </si>
  <si>
    <t>II</t>
  </si>
  <si>
    <t>III</t>
  </si>
  <si>
    <t>Treener:</t>
  </si>
  <si>
    <t>Võistkondade parimad mängijad:</t>
  </si>
  <si>
    <t>Mängija nimi</t>
  </si>
  <si>
    <t>Turniiri parim mängija:</t>
  </si>
  <si>
    <t>Turniiri parim väravavaht:</t>
  </si>
  <si>
    <t>Turniiri parim kaitsemängija:</t>
  </si>
  <si>
    <t>41</t>
  </si>
  <si>
    <t>28</t>
  </si>
  <si>
    <t>32</t>
  </si>
  <si>
    <t>42</t>
  </si>
  <si>
    <t>34</t>
  </si>
  <si>
    <t>30</t>
  </si>
  <si>
    <t>19</t>
  </si>
  <si>
    <t>21</t>
  </si>
  <si>
    <t>38</t>
  </si>
  <si>
    <t>18</t>
  </si>
  <si>
    <t>Põlva Spordikool</t>
  </si>
  <si>
    <t>Põlva Käsipalliklubi</t>
  </si>
  <si>
    <t>Kalmer Musting</t>
  </si>
  <si>
    <t>Kevin Klaus</t>
  </si>
  <si>
    <t>Jaanus-Peeter Rüütli</t>
  </si>
  <si>
    <t>Marken Järv</t>
  </si>
  <si>
    <t>Keiro-Peeter Kottisse</t>
  </si>
  <si>
    <t>Alfred Timmo</t>
  </si>
  <si>
    <t>Mathias Rebane</t>
  </si>
  <si>
    <t>Raimond-Eric Jaanus</t>
  </si>
  <si>
    <t>Christofer Viilop</t>
  </si>
  <si>
    <t>Taniel Sermat</t>
  </si>
  <si>
    <t>Tõnis Kase</t>
  </si>
  <si>
    <t>Sander Nemvalts</t>
  </si>
  <si>
    <t>Fred-Eric Kärblane</t>
  </si>
  <si>
    <t>Ranar Pügi</t>
  </si>
  <si>
    <t>Kris-Norman Lavrikov</t>
  </si>
  <si>
    <t>Nikita Ossimov</t>
  </si>
  <si>
    <t>Gregori Torger</t>
  </si>
  <si>
    <t>HC Tallas/Tallinna Spordikool</t>
  </si>
  <si>
    <t>Evert Priks</t>
  </si>
  <si>
    <t>Reio Remmel</t>
  </si>
  <si>
    <t>Jaan Läänmäe</t>
  </si>
  <si>
    <t>Martti Viitkar</t>
  </si>
  <si>
    <t>Markus Mädo</t>
  </si>
  <si>
    <t>Tambet Härma</t>
  </si>
  <si>
    <t>Kert Liinat</t>
  </si>
  <si>
    <t>Greg Gornischeff</t>
  </si>
  <si>
    <t>Kalev Kütt</t>
  </si>
  <si>
    <t>Ruslan Savisko</t>
  </si>
  <si>
    <t>Thomas Trumm</t>
  </si>
  <si>
    <t xml:space="preserve">Edvin Luiska </t>
  </si>
  <si>
    <t>Armis Priskus</t>
  </si>
  <si>
    <t>Alex Künnapas</t>
  </si>
  <si>
    <t>Martin Arm</t>
  </si>
  <si>
    <t>Jüri Lepp</t>
  </si>
  <si>
    <t>Eddy Leitsar</t>
  </si>
  <si>
    <t>Kevin Hunt</t>
  </si>
  <si>
    <t>Aleksander Pertelson</t>
  </si>
  <si>
    <t>Oliver Ruut</t>
  </si>
  <si>
    <t>Simon Drõgin</t>
  </si>
  <si>
    <t>Mait Allas</t>
  </si>
  <si>
    <t>Richard Mutli</t>
  </si>
  <si>
    <t>Alex Toom</t>
  </si>
  <si>
    <t>Kevin Paljuväli</t>
  </si>
  <si>
    <t>Sander Rohtla</t>
  </si>
  <si>
    <t>Raul Peet</t>
  </si>
  <si>
    <t>Kevin Toom</t>
  </si>
  <si>
    <t>Mihkel Lõpp</t>
  </si>
  <si>
    <t>Martin Allikalt</t>
  </si>
  <si>
    <t>Henn-Hendrik Sepp</t>
  </si>
  <si>
    <t>Kristo Kungla</t>
  </si>
  <si>
    <t>Marko Koks</t>
  </si>
  <si>
    <t>Jüri Lepp, Eddy Leitsar</t>
  </si>
  <si>
    <t>26</t>
  </si>
  <si>
    <t>Ahmed Porkveli</t>
  </si>
  <si>
    <t>Käsipallilubi Viljandi HC</t>
  </si>
  <si>
    <t>Aruküla SK/Valga Käval</t>
  </si>
  <si>
    <t>Andrus Rogenbaum, Toivo Järv</t>
  </si>
  <si>
    <t>Mart Raudsepp</t>
  </si>
  <si>
    <t>Spordiklubi Tapa</t>
  </si>
  <si>
    <t>Elmu Koppelmann</t>
  </si>
  <si>
    <t>Sergio-Silver Kreegimaa</t>
  </si>
  <si>
    <t>Martin Saar</t>
  </si>
  <si>
    <t>52</t>
  </si>
  <si>
    <t>Karl-Martin Kiis</t>
  </si>
  <si>
    <t>37</t>
  </si>
  <si>
    <t>HC Tallas/Tallinna spordikool</t>
  </si>
  <si>
    <t>Markus-Oliver Mädo</t>
  </si>
  <si>
    <t>23</t>
  </si>
  <si>
    <t>29</t>
  </si>
  <si>
    <t>Spordiklubi Tallas</t>
  </si>
  <si>
    <t>Aruküla Spordiklubi</t>
  </si>
  <si>
    <t>Spordiklubi Kehra Käsipall</t>
  </si>
  <si>
    <t>Spordiklubi Viimsi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</si>
</sst>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25]dddd\,\ d\.\ mmmm\ yyyy;@"/>
  </numFmts>
  <fonts count="48" x14ac:knownFonts="1">
    <font>
      <sz val="10"/>
      <color indexed="8"/>
      <name val="Arial"/>
    </font>
    <font>
      <sz val="11"/>
      <color theme="1"/>
      <name val="Helvetica"/>
      <family val="2"/>
      <charset val="186"/>
      <scheme val="minor"/>
    </font>
    <font>
      <b/>
      <sz val="14"/>
      <color indexed="8"/>
      <name val="Arial"/>
    </font>
    <font>
      <sz val="12"/>
      <color indexed="8"/>
      <name val="Calibri"/>
    </font>
    <font>
      <sz val="12"/>
      <color indexed="8"/>
      <name val="Cambria"/>
    </font>
    <font>
      <sz val="10"/>
      <color indexed="8"/>
      <name val="Calibri"/>
    </font>
    <font>
      <sz val="11"/>
      <color indexed="8"/>
      <name val="Calibri"/>
    </font>
    <font>
      <b/>
      <sz val="10"/>
      <color indexed="8"/>
      <name val="Arial"/>
    </font>
    <font>
      <sz val="14"/>
      <color indexed="8"/>
      <name val="Cambria"/>
    </font>
    <font>
      <sz val="10"/>
      <color indexed="8"/>
      <name val="Book Antiqua"/>
    </font>
    <font>
      <sz val="11"/>
      <color indexed="8"/>
      <name val="Arial"/>
    </font>
    <font>
      <sz val="12"/>
      <color indexed="8"/>
      <name val="Arial"/>
    </font>
    <font>
      <sz val="12"/>
      <color indexed="8"/>
      <name val="Arial Narrow"/>
    </font>
    <font>
      <sz val="14"/>
      <color indexed="8"/>
      <name val="Arial Narrow"/>
    </font>
    <font>
      <b/>
      <sz val="12"/>
      <color indexed="15"/>
      <name val="Arial"/>
    </font>
    <font>
      <b/>
      <sz val="12"/>
      <color indexed="8"/>
      <name val="Arial"/>
    </font>
    <font>
      <b/>
      <sz val="16"/>
      <color indexed="8"/>
      <name val="Arial Narrow"/>
    </font>
    <font>
      <b/>
      <sz val="16"/>
      <color indexed="8"/>
      <name val="Book Antiqua"/>
    </font>
    <font>
      <sz val="12"/>
      <color indexed="15"/>
      <name val="Arial"/>
    </font>
    <font>
      <sz val="9"/>
      <color indexed="16"/>
      <name val="Sylfaen"/>
    </font>
    <font>
      <sz val="9"/>
      <color indexed="8"/>
      <name val="Arial"/>
    </font>
    <font>
      <u/>
      <sz val="12"/>
      <color indexed="8"/>
      <name val="Calibri"/>
    </font>
    <font>
      <i/>
      <u/>
      <sz val="9"/>
      <color indexed="8"/>
      <name val="Calibri"/>
    </font>
    <font>
      <u/>
      <sz val="10"/>
      <color indexed="8"/>
      <name val="Calibri"/>
    </font>
    <font>
      <i/>
      <u/>
      <sz val="10"/>
      <color indexed="8"/>
      <name val="Calibri"/>
    </font>
    <font>
      <i/>
      <sz val="16"/>
      <color indexed="8"/>
      <name val="Garamond"/>
    </font>
    <font>
      <sz val="10"/>
      <name val="Arial"/>
      <family val="2"/>
      <charset val="186"/>
    </font>
    <font>
      <sz val="10"/>
      <name val="Helvetica"/>
      <family val="2"/>
      <scheme val="minor"/>
    </font>
    <font>
      <sz val="11"/>
      <name val="Helvetica"/>
      <family val="2"/>
      <scheme val="minor"/>
    </font>
    <font>
      <sz val="9"/>
      <name val="Helvetica"/>
      <family val="2"/>
      <scheme val="minor"/>
    </font>
    <font>
      <b/>
      <sz val="11"/>
      <name val="Helvetica"/>
      <family val="1"/>
      <scheme val="major"/>
    </font>
    <font>
      <sz val="12"/>
      <name val="Arial"/>
      <family val="2"/>
    </font>
    <font>
      <sz val="12"/>
      <name val="Helvetica"/>
      <family val="2"/>
      <scheme val="minor"/>
    </font>
    <font>
      <b/>
      <sz val="12"/>
      <name val="Arial"/>
      <family val="2"/>
    </font>
    <font>
      <b/>
      <sz val="11"/>
      <name val="Helvetica"/>
      <family val="2"/>
      <scheme val="minor"/>
    </font>
    <font>
      <sz val="11"/>
      <name val="Helvetica"/>
      <family val="2"/>
      <charset val="186"/>
      <scheme val="minor"/>
    </font>
    <font>
      <sz val="12"/>
      <name val="Helvetica"/>
      <family val="1"/>
      <scheme val="major"/>
    </font>
    <font>
      <b/>
      <sz val="12"/>
      <name val="Helvetica"/>
      <family val="2"/>
      <scheme val="minor"/>
    </font>
    <font>
      <sz val="10"/>
      <name val="Helvetica"/>
      <family val="1"/>
      <scheme val="major"/>
    </font>
    <font>
      <b/>
      <sz val="12"/>
      <name val="Helvetica"/>
      <family val="1"/>
      <scheme val="major"/>
    </font>
    <font>
      <b/>
      <sz val="14"/>
      <name val="Arial"/>
      <family val="2"/>
    </font>
    <font>
      <b/>
      <sz val="14"/>
      <name val="Helvetica"/>
      <family val="1"/>
      <scheme val="major"/>
    </font>
    <font>
      <u/>
      <sz val="10"/>
      <color indexed="39"/>
      <name val="Arial Narrow"/>
      <family val="2"/>
      <charset val="186"/>
    </font>
    <font>
      <sz val="10"/>
      <color indexed="8"/>
      <name val="Arial Narrow"/>
      <family val="2"/>
      <charset val="186"/>
    </font>
    <font>
      <sz val="10"/>
      <name val="Arial"/>
      <family val="2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6"/>
      <color indexed="8"/>
      <name val="Book Antiqua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</fills>
  <borders count="9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8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8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</borders>
  <cellStyleXfs count="11">
    <xf numFmtId="0" fontId="0" fillId="0" borderId="0" applyNumberFormat="0" applyFill="0" applyBorder="0" applyProtection="0"/>
    <xf numFmtId="0" fontId="26" fillId="0" borderId="10"/>
    <xf numFmtId="0" fontId="42" fillId="0" borderId="10" applyNumberFormat="0" applyFill="0" applyBorder="0" applyAlignment="0" applyProtection="0">
      <alignment vertical="top"/>
      <protection locked="0"/>
    </xf>
    <xf numFmtId="0" fontId="43" fillId="0" borderId="10"/>
    <xf numFmtId="0" fontId="44" fillId="0" borderId="10"/>
    <xf numFmtId="0" fontId="44" fillId="0" borderId="10"/>
    <xf numFmtId="0" fontId="26" fillId="0" borderId="10"/>
    <xf numFmtId="0" fontId="26" fillId="0" borderId="10"/>
    <xf numFmtId="0" fontId="26" fillId="0" borderId="10"/>
    <xf numFmtId="0" fontId="26" fillId="0" borderId="10"/>
    <xf numFmtId="0" fontId="1" fillId="0" borderId="10"/>
  </cellStyleXfs>
  <cellXfs count="223">
    <xf numFmtId="0" fontId="0" fillId="0" borderId="0" xfId="0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0" fillId="0" borderId="0" xfId="0" applyNumberFormat="1" applyFont="1" applyAlignment="1"/>
    <xf numFmtId="0" fontId="11" fillId="2" borderId="15" xfId="0" applyFont="1" applyFill="1" applyBorder="1" applyAlignment="1">
      <alignment horizontal="center" vertical="center"/>
    </xf>
    <xf numFmtId="49" fontId="12" fillId="2" borderId="16" xfId="0" applyNumberFormat="1" applyFont="1" applyFill="1" applyBorder="1" applyAlignment="1">
      <alignment horizontal="left" vertical="center"/>
    </xf>
    <xf numFmtId="49" fontId="12" fillId="2" borderId="16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5" xfId="0" applyNumberFormat="1" applyFont="1" applyBorder="1" applyAlignment="1">
      <alignment horizontal="center"/>
    </xf>
    <xf numFmtId="0" fontId="15" fillId="0" borderId="24" xfId="0" applyFont="1" applyBorder="1" applyAlignment="1"/>
    <xf numFmtId="0" fontId="15" fillId="0" borderId="6" xfId="0" applyFont="1" applyBorder="1" applyAlignment="1"/>
    <xf numFmtId="0" fontId="11" fillId="0" borderId="7" xfId="0" applyNumberFormat="1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0" xfId="0" applyNumberFormat="1" applyFont="1" applyBorder="1" applyAlignment="1">
      <alignment horizontal="center"/>
    </xf>
    <xf numFmtId="0" fontId="11" fillId="0" borderId="4" xfId="0" applyNumberFormat="1" applyFont="1" applyBorder="1" applyAlignment="1"/>
    <xf numFmtId="0" fontId="11" fillId="0" borderId="3" xfId="0" applyNumberFormat="1" applyFont="1" applyBorder="1" applyAlignment="1"/>
    <xf numFmtId="0" fontId="11" fillId="0" borderId="36" xfId="0" applyNumberFormat="1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7" xfId="0" applyNumberFormat="1" applyFont="1" applyBorder="1" applyAlignment="1">
      <alignment horizontal="center"/>
    </xf>
    <xf numFmtId="0" fontId="11" fillId="0" borderId="36" xfId="0" applyFont="1" applyBorder="1" applyAlignment="1"/>
    <xf numFmtId="0" fontId="11" fillId="0" borderId="6" xfId="0" applyNumberFormat="1" applyFont="1" applyBorder="1" applyAlignment="1"/>
    <xf numFmtId="0" fontId="11" fillId="0" borderId="41" xfId="0" applyNumberFormat="1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2" xfId="0" applyNumberFormat="1" applyFont="1" applyBorder="1" applyAlignment="1">
      <alignment horizontal="center"/>
    </xf>
    <xf numFmtId="0" fontId="11" fillId="0" borderId="41" xfId="0" applyFont="1" applyBorder="1" applyAlignment="1"/>
    <xf numFmtId="0" fontId="11" fillId="0" borderId="45" xfId="0" applyNumberFormat="1" applyFont="1" applyBorder="1" applyAlignment="1"/>
    <xf numFmtId="0" fontId="0" fillId="0" borderId="47" xfId="0" applyFont="1" applyBorder="1" applyAlignment="1"/>
    <xf numFmtId="49" fontId="19" fillId="0" borderId="48" xfId="0" applyNumberFormat="1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0" fontId="20" fillId="0" borderId="48" xfId="0" applyNumberFormat="1" applyFont="1" applyBorder="1" applyAlignment="1"/>
    <xf numFmtId="0" fontId="19" fillId="0" borderId="47" xfId="0" applyFont="1" applyBorder="1" applyAlignment="1">
      <alignment horizontal="right"/>
    </xf>
    <xf numFmtId="0" fontId="20" fillId="0" borderId="47" xfId="0" applyFont="1" applyBorder="1" applyAlignment="1"/>
    <xf numFmtId="0" fontId="0" fillId="0" borderId="0" xfId="0" applyNumberFormat="1" applyFont="1" applyAlignment="1"/>
    <xf numFmtId="49" fontId="3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right"/>
    </xf>
    <xf numFmtId="0" fontId="21" fillId="2" borderId="1" xfId="0" applyFont="1" applyFill="1" applyBorder="1" applyAlignment="1"/>
    <xf numFmtId="49" fontId="22" fillId="2" borderId="1" xfId="0" applyNumberFormat="1" applyFont="1" applyFill="1" applyBorder="1" applyAlignment="1"/>
    <xf numFmtId="0" fontId="23" fillId="2" borderId="1" xfId="0" applyFont="1" applyFill="1" applyBorder="1" applyAlignment="1"/>
    <xf numFmtId="49" fontId="6" fillId="2" borderId="1" xfId="0" applyNumberFormat="1" applyFont="1" applyFill="1" applyBorder="1" applyAlignment="1">
      <alignment horizontal="right"/>
    </xf>
    <xf numFmtId="0" fontId="0" fillId="2" borderId="2" xfId="0" applyFont="1" applyFill="1" applyBorder="1" applyAlignment="1"/>
    <xf numFmtId="49" fontId="25" fillId="2" borderId="5" xfId="0" applyNumberFormat="1" applyFont="1" applyFill="1" applyBorder="1" applyAlignment="1">
      <alignment horizontal="center"/>
    </xf>
    <xf numFmtId="49" fontId="0" fillId="2" borderId="6" xfId="0" applyNumberFormat="1" applyFont="1" applyFill="1" applyBorder="1" applyAlignment="1"/>
    <xf numFmtId="0" fontId="0" fillId="2" borderId="4" xfId="0" applyFont="1" applyFill="1" applyBorder="1" applyAlignment="1"/>
    <xf numFmtId="0" fontId="6" fillId="2" borderId="24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36" xfId="0" applyNumberFormat="1" applyFont="1" applyFill="1" applyBorder="1" applyAlignment="1">
      <alignment horizontal="center"/>
    </xf>
    <xf numFmtId="0" fontId="0" fillId="2" borderId="37" xfId="0" applyFont="1" applyFill="1" applyBorder="1" applyAlignment="1"/>
    <xf numFmtId="49" fontId="5" fillId="2" borderId="24" xfId="0" applyNumberFormat="1" applyFont="1" applyFill="1" applyBorder="1" applyAlignment="1">
      <alignment horizontal="right"/>
    </xf>
    <xf numFmtId="49" fontId="5" fillId="2" borderId="36" xfId="0" applyNumberFormat="1" applyFont="1" applyFill="1" applyBorder="1" applyAlignment="1">
      <alignment horizontal="right"/>
    </xf>
    <xf numFmtId="0" fontId="0" fillId="2" borderId="13" xfId="0" applyFont="1" applyFill="1" applyBorder="1" applyAlignment="1"/>
    <xf numFmtId="49" fontId="3" fillId="2" borderId="1" xfId="0" applyNumberFormat="1" applyFont="1" applyFill="1" applyBorder="1" applyAlignment="1"/>
    <xf numFmtId="0" fontId="3" fillId="2" borderId="1" xfId="0" applyFont="1" applyFill="1" applyBorder="1" applyAlignment="1"/>
    <xf numFmtId="49" fontId="5" fillId="2" borderId="1" xfId="0" applyNumberFormat="1" applyFont="1" applyFill="1" applyBorder="1" applyAlignment="1">
      <alignment horizontal="right"/>
    </xf>
    <xf numFmtId="0" fontId="26" fillId="0" borderId="10" xfId="1"/>
    <xf numFmtId="0" fontId="26" fillId="0" borderId="10" xfId="1" applyAlignment="1">
      <alignment horizontal="center"/>
    </xf>
    <xf numFmtId="0" fontId="27" fillId="0" borderId="10" xfId="1" applyFont="1"/>
    <xf numFmtId="0" fontId="27" fillId="0" borderId="10" xfId="1" applyFont="1" applyFill="1"/>
    <xf numFmtId="0" fontId="28" fillId="0" borderId="10" xfId="1" applyFont="1" applyFill="1" applyBorder="1" applyAlignment="1">
      <alignment horizontal="left"/>
    </xf>
    <xf numFmtId="20" fontId="28" fillId="0" borderId="10" xfId="1" applyNumberFormat="1" applyFont="1" applyFill="1" applyBorder="1" applyAlignment="1">
      <alignment horizontal="center"/>
    </xf>
    <xf numFmtId="0" fontId="27" fillId="0" borderId="10" xfId="1" applyFont="1" applyAlignment="1">
      <alignment horizontal="center"/>
    </xf>
    <xf numFmtId="49" fontId="28" fillId="0" borderId="49" xfId="1" applyNumberFormat="1" applyFont="1" applyBorder="1" applyAlignment="1">
      <alignment horizontal="center"/>
    </xf>
    <xf numFmtId="49" fontId="28" fillId="0" borderId="50" xfId="1" applyNumberFormat="1" applyFont="1" applyBorder="1" applyAlignment="1">
      <alignment horizontal="center"/>
    </xf>
    <xf numFmtId="0" fontId="28" fillId="0" borderId="51" xfId="1" applyFont="1" applyBorder="1" applyAlignment="1">
      <alignment horizontal="center"/>
    </xf>
    <xf numFmtId="0" fontId="29" fillId="0" borderId="10" xfId="1" applyFont="1" applyFill="1" applyBorder="1" applyAlignment="1">
      <alignment horizontal="center"/>
    </xf>
    <xf numFmtId="0" fontId="28" fillId="0" borderId="52" xfId="1" applyFont="1" applyFill="1" applyBorder="1" applyAlignment="1">
      <alignment horizontal="left" wrapText="1" indent="1"/>
    </xf>
    <xf numFmtId="0" fontId="28" fillId="0" borderId="53" xfId="1" applyFont="1" applyFill="1" applyBorder="1" applyAlignment="1">
      <alignment horizontal="left" wrapText="1" indent="1"/>
    </xf>
    <xf numFmtId="0" fontId="28" fillId="0" borderId="54" xfId="1" applyFont="1" applyFill="1" applyBorder="1" applyAlignment="1">
      <alignment horizontal="center"/>
    </xf>
    <xf numFmtId="20" fontId="28" fillId="0" borderId="55" xfId="1" applyNumberFormat="1" applyFont="1" applyFill="1" applyBorder="1" applyAlignment="1">
      <alignment horizontal="center"/>
    </xf>
    <xf numFmtId="49" fontId="28" fillId="0" borderId="56" xfId="1" applyNumberFormat="1" applyFont="1" applyBorder="1" applyAlignment="1">
      <alignment horizontal="center"/>
    </xf>
    <xf numFmtId="49" fontId="28" fillId="0" borderId="57" xfId="1" applyNumberFormat="1" applyFont="1" applyBorder="1" applyAlignment="1">
      <alignment horizontal="center"/>
    </xf>
    <xf numFmtId="0" fontId="28" fillId="0" borderId="58" xfId="1" applyFont="1" applyBorder="1" applyAlignment="1">
      <alignment horizontal="center"/>
    </xf>
    <xf numFmtId="0" fontId="28" fillId="0" borderId="59" xfId="1" applyFont="1" applyFill="1" applyBorder="1" applyAlignment="1">
      <alignment horizontal="left" wrapText="1" indent="1"/>
    </xf>
    <xf numFmtId="0" fontId="28" fillId="0" borderId="60" xfId="1" applyFont="1" applyFill="1" applyBorder="1" applyAlignment="1">
      <alignment horizontal="left" wrapText="1" indent="1"/>
    </xf>
    <xf numFmtId="0" fontId="28" fillId="0" borderId="61" xfId="1" applyFont="1" applyFill="1" applyBorder="1" applyAlignment="1">
      <alignment horizontal="center"/>
    </xf>
    <xf numFmtId="20" fontId="28" fillId="0" borderId="62" xfId="1" applyNumberFormat="1" applyFont="1" applyFill="1" applyBorder="1" applyAlignment="1">
      <alignment horizontal="center"/>
    </xf>
    <xf numFmtId="49" fontId="28" fillId="0" borderId="63" xfId="1" applyNumberFormat="1" applyFont="1" applyBorder="1" applyAlignment="1">
      <alignment horizontal="center"/>
    </xf>
    <xf numFmtId="49" fontId="28" fillId="0" borderId="64" xfId="1" applyNumberFormat="1" applyFont="1" applyBorder="1" applyAlignment="1">
      <alignment horizontal="center"/>
    </xf>
    <xf numFmtId="0" fontId="28" fillId="0" borderId="65" xfId="1" applyFont="1" applyBorder="1" applyAlignment="1">
      <alignment horizontal="center"/>
    </xf>
    <xf numFmtId="0" fontId="28" fillId="0" borderId="66" xfId="1" applyFont="1" applyFill="1" applyBorder="1" applyAlignment="1">
      <alignment horizontal="left" wrapText="1" indent="1"/>
    </xf>
    <xf numFmtId="0" fontId="28" fillId="0" borderId="67" xfId="1" applyFont="1" applyFill="1" applyBorder="1" applyAlignment="1">
      <alignment horizontal="left" wrapText="1" indent="1"/>
    </xf>
    <xf numFmtId="0" fontId="28" fillId="0" borderId="67" xfId="1" applyFont="1" applyFill="1" applyBorder="1" applyAlignment="1">
      <alignment horizontal="center"/>
    </xf>
    <xf numFmtId="20" fontId="28" fillId="0" borderId="68" xfId="1" applyNumberFormat="1" applyFont="1" applyFill="1" applyBorder="1" applyAlignment="1">
      <alignment horizontal="center"/>
    </xf>
    <xf numFmtId="0" fontId="29" fillId="0" borderId="69" xfId="1" applyFont="1" applyFill="1" applyBorder="1"/>
    <xf numFmtId="0" fontId="31" fillId="0" borderId="10" xfId="1" applyFont="1"/>
    <xf numFmtId="49" fontId="28" fillId="0" borderId="70" xfId="1" applyNumberFormat="1" applyFont="1" applyBorder="1" applyAlignment="1">
      <alignment horizontal="center"/>
    </xf>
    <xf numFmtId="49" fontId="28" fillId="0" borderId="71" xfId="1" applyNumberFormat="1" applyFont="1" applyBorder="1" applyAlignment="1">
      <alignment horizontal="center"/>
    </xf>
    <xf numFmtId="0" fontId="28" fillId="0" borderId="72" xfId="1" applyFont="1" applyBorder="1" applyAlignment="1">
      <alignment horizontal="center"/>
    </xf>
    <xf numFmtId="0" fontId="29" fillId="0" borderId="10" xfId="1" applyFont="1" applyFill="1" applyBorder="1"/>
    <xf numFmtId="0" fontId="32" fillId="0" borderId="10" xfId="1" applyFont="1"/>
    <xf numFmtId="0" fontId="33" fillId="0" borderId="10" xfId="1" applyFont="1"/>
    <xf numFmtId="0" fontId="28" fillId="0" borderId="73" xfId="1" applyFont="1" applyFill="1" applyBorder="1" applyAlignment="1">
      <alignment horizontal="left" wrapText="1" indent="1"/>
    </xf>
    <xf numFmtId="0" fontId="28" fillId="0" borderId="61" xfId="1" applyFont="1" applyFill="1" applyBorder="1" applyAlignment="1">
      <alignment horizontal="left" wrapText="1" indent="1"/>
    </xf>
    <xf numFmtId="0" fontId="28" fillId="0" borderId="60" xfId="1" applyFont="1" applyFill="1" applyBorder="1" applyAlignment="1">
      <alignment horizontal="center"/>
    </xf>
    <xf numFmtId="20" fontId="28" fillId="0" borderId="74" xfId="1" applyNumberFormat="1" applyFont="1" applyFill="1" applyBorder="1" applyAlignment="1">
      <alignment horizontal="center"/>
    </xf>
    <xf numFmtId="0" fontId="35" fillId="0" borderId="10" xfId="1" applyFont="1" applyFill="1" applyBorder="1" applyAlignment="1">
      <alignment horizontal="center"/>
    </xf>
    <xf numFmtId="0" fontId="34" fillId="0" borderId="78" xfId="1" applyFont="1" applyBorder="1" applyAlignment="1">
      <alignment horizontal="left" indent="1"/>
    </xf>
    <xf numFmtId="0" fontId="34" fillId="0" borderId="77" xfId="1" applyFont="1" applyBorder="1" applyAlignment="1">
      <alignment horizontal="center"/>
    </xf>
    <xf numFmtId="0" fontId="34" fillId="0" borderId="78" xfId="1" applyFont="1" applyBorder="1" applyAlignment="1">
      <alignment horizontal="center"/>
    </xf>
    <xf numFmtId="49" fontId="36" fillId="0" borderId="10" xfId="1" applyNumberFormat="1" applyFont="1" applyFill="1" applyAlignment="1">
      <alignment horizontal="right"/>
    </xf>
    <xf numFmtId="0" fontId="37" fillId="0" borderId="10" xfId="1" applyFont="1"/>
    <xf numFmtId="0" fontId="38" fillId="0" borderId="10" xfId="1" applyFont="1" applyAlignment="1">
      <alignment horizontal="left"/>
    </xf>
    <xf numFmtId="0" fontId="36" fillId="0" borderId="10" xfId="1" applyFont="1"/>
    <xf numFmtId="49" fontId="36" fillId="0" borderId="10" xfId="1" applyNumberFormat="1" applyFont="1" applyFill="1" applyAlignment="1">
      <alignment horizontal="left"/>
    </xf>
    <xf numFmtId="0" fontId="37" fillId="0" borderId="10" xfId="1" applyFont="1" applyAlignment="1">
      <alignment horizontal="left"/>
    </xf>
    <xf numFmtId="49" fontId="26" fillId="0" borderId="10" xfId="1" applyNumberFormat="1"/>
    <xf numFmtId="0" fontId="38" fillId="0" borderId="10" xfId="1" applyFont="1"/>
    <xf numFmtId="0" fontId="39" fillId="0" borderId="10" xfId="1" applyFont="1" applyAlignment="1">
      <alignment horizontal="left"/>
    </xf>
    <xf numFmtId="0" fontId="40" fillId="0" borderId="10" xfId="1" applyFont="1" applyFill="1" applyAlignment="1">
      <alignment horizontal="center"/>
    </xf>
    <xf numFmtId="0" fontId="41" fillId="0" borderId="10" xfId="1" applyFont="1" applyAlignment="1"/>
    <xf numFmtId="0" fontId="41" fillId="0" borderId="10" xfId="1" applyFont="1" applyAlignment="1">
      <alignment horizontal="left"/>
    </xf>
    <xf numFmtId="49" fontId="0" fillId="0" borderId="57" xfId="1" applyNumberFormat="1" applyFont="1" applyBorder="1" applyAlignment="1">
      <alignment horizontal="center"/>
    </xf>
    <xf numFmtId="0" fontId="0" fillId="2" borderId="25" xfId="0" applyFill="1" applyBorder="1" applyAlignment="1"/>
    <xf numFmtId="0" fontId="0" fillId="2" borderId="30" xfId="0" applyFill="1" applyBorder="1" applyAlignment="1"/>
    <xf numFmtId="49" fontId="0" fillId="2" borderId="6" xfId="0" applyNumberFormat="1" applyFill="1" applyBorder="1" applyAlignment="1"/>
    <xf numFmtId="0" fontId="0" fillId="2" borderId="37" xfId="0" applyFill="1" applyBorder="1" applyAlignment="1"/>
    <xf numFmtId="0" fontId="45" fillId="3" borderId="22" xfId="0" applyFont="1" applyFill="1" applyBorder="1" applyAlignment="1">
      <alignment horizontal="center"/>
    </xf>
    <xf numFmtId="0" fontId="45" fillId="3" borderId="23" xfId="0" applyFont="1" applyFill="1" applyBorder="1" applyAlignment="1">
      <alignment horizontal="center"/>
    </xf>
    <xf numFmtId="0" fontId="46" fillId="3" borderId="28" xfId="0" applyFont="1" applyFill="1" applyBorder="1" applyAlignment="1">
      <alignment horizontal="center"/>
    </xf>
    <xf numFmtId="0" fontId="46" fillId="3" borderId="29" xfId="0" applyFont="1" applyFill="1" applyBorder="1" applyAlignment="1">
      <alignment horizontal="center"/>
    </xf>
    <xf numFmtId="0" fontId="46" fillId="3" borderId="34" xfId="0" applyFont="1" applyFill="1" applyBorder="1" applyAlignment="1">
      <alignment horizontal="center"/>
    </xf>
    <xf numFmtId="0" fontId="46" fillId="3" borderId="35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3" borderId="23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0" fontId="18" fillId="3" borderId="34" xfId="0" applyFont="1" applyFill="1" applyBorder="1" applyAlignment="1">
      <alignment horizontal="center"/>
    </xf>
    <xf numFmtId="0" fontId="18" fillId="3" borderId="35" xfId="0" applyFont="1" applyFill="1" applyBorder="1" applyAlignment="1">
      <alignment horizontal="center"/>
    </xf>
    <xf numFmtId="0" fontId="18" fillId="3" borderId="43" xfId="0" applyFont="1" applyFill="1" applyBorder="1" applyAlignment="1">
      <alignment horizontal="center"/>
    </xf>
    <xf numFmtId="0" fontId="18" fillId="3" borderId="44" xfId="0" applyFont="1" applyFill="1" applyBorder="1" applyAlignment="1">
      <alignment horizontal="center"/>
    </xf>
    <xf numFmtId="165" fontId="30" fillId="0" borderId="10" xfId="1" applyNumberFormat="1" applyFont="1" applyBorder="1" applyAlignment="1">
      <alignment horizontal="left"/>
    </xf>
    <xf numFmtId="0" fontId="34" fillId="0" borderId="77" xfId="1" applyFont="1" applyBorder="1" applyAlignment="1">
      <alignment horizontal="center"/>
    </xf>
    <xf numFmtId="0" fontId="34" fillId="0" borderId="76" xfId="1" applyFont="1" applyBorder="1" applyAlignment="1">
      <alignment horizontal="center"/>
    </xf>
    <xf numFmtId="0" fontId="34" fillId="0" borderId="75" xfId="1" applyFont="1" applyBorder="1" applyAlignment="1">
      <alignment horizontal="center"/>
    </xf>
    <xf numFmtId="165" fontId="30" fillId="0" borderId="69" xfId="1" applyNumberFormat="1" applyFont="1" applyFill="1" applyBorder="1" applyAlignment="1">
      <alignment horizontal="left"/>
    </xf>
    <xf numFmtId="0" fontId="12" fillId="2" borderId="17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6" fillId="2" borderId="21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1" fillId="2" borderId="20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47" fillId="2" borderId="26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/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49" fontId="22" fillId="2" borderId="1" xfId="0" applyNumberFormat="1" applyFont="1" applyFill="1" applyBorder="1" applyAlignment="1"/>
    <xf numFmtId="0" fontId="22" fillId="2" borderId="1" xfId="0" applyFont="1" applyFill="1" applyBorder="1" applyAlignment="1"/>
    <xf numFmtId="0" fontId="0" fillId="2" borderId="1" xfId="0" applyFill="1" applyBorder="1" applyAlignment="1"/>
    <xf numFmtId="0" fontId="0" fillId="2" borderId="1" xfId="0" applyFont="1" applyFill="1" applyBorder="1" applyAlignment="1"/>
    <xf numFmtId="49" fontId="24" fillId="2" borderId="1" xfId="0" applyNumberFormat="1" applyFont="1" applyFill="1" applyBorder="1" applyAlignment="1"/>
    <xf numFmtId="0" fontId="24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49" fontId="22" fillId="2" borderId="1" xfId="0" applyNumberFormat="1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9" fontId="21" fillId="2" borderId="1" xfId="0" applyNumberFormat="1" applyFont="1" applyFill="1" applyBorder="1" applyAlignment="1"/>
    <xf numFmtId="0" fontId="21" fillId="2" borderId="1" xfId="0" applyFont="1" applyFill="1" applyBorder="1" applyAlignment="1"/>
    <xf numFmtId="0" fontId="0" fillId="0" borderId="10" xfId="0" applyNumberFormat="1" applyFont="1" applyBorder="1" applyAlignment="1"/>
    <xf numFmtId="0" fontId="41" fillId="0" borderId="10" xfId="1" applyFont="1" applyFill="1" applyAlignment="1">
      <alignment horizontal="left"/>
    </xf>
    <xf numFmtId="0" fontId="41" fillId="0" borderId="10" xfId="1" applyFont="1" applyFill="1" applyAlignment="1"/>
    <xf numFmtId="0" fontId="7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39" fillId="0" borderId="10" xfId="1" applyFont="1" applyFill="1" applyAlignment="1">
      <alignment horizontal="left"/>
    </xf>
    <xf numFmtId="0" fontId="26" fillId="0" borderId="10" xfId="1" applyFill="1"/>
    <xf numFmtId="0" fontId="38" fillId="0" borderId="10" xfId="1" applyFont="1" applyFill="1"/>
    <xf numFmtId="0" fontId="2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Fill="1" applyBorder="1" applyAlignment="1">
      <alignment horizontal="right"/>
    </xf>
    <xf numFmtId="0" fontId="0" fillId="0" borderId="14" xfId="0" applyFont="1" applyFill="1" applyBorder="1" applyAlignment="1"/>
    <xf numFmtId="0" fontId="10" fillId="0" borderId="14" xfId="0" applyFont="1" applyFill="1" applyBorder="1" applyAlignment="1"/>
    <xf numFmtId="0" fontId="0" fillId="0" borderId="14" xfId="0" applyFont="1" applyFill="1" applyBorder="1" applyAlignment="1">
      <alignment horizontal="center"/>
    </xf>
    <xf numFmtId="0" fontId="0" fillId="2" borderId="9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0" fillId="2" borderId="79" xfId="0" applyFont="1" applyFill="1" applyBorder="1" applyAlignment="1"/>
    <xf numFmtId="0" fontId="0" fillId="2" borderId="8" xfId="0" applyFont="1" applyFill="1" applyBorder="1" applyAlignment="1"/>
    <xf numFmtId="0" fontId="0" fillId="2" borderId="80" xfId="0" applyFont="1" applyFill="1" applyBorder="1" applyAlignment="1"/>
    <xf numFmtId="0" fontId="0" fillId="2" borderId="12" xfId="0" applyFont="1" applyFill="1" applyBorder="1" applyAlignment="1"/>
    <xf numFmtId="0" fontId="0" fillId="2" borderId="11" xfId="0" applyFont="1" applyFill="1" applyBorder="1" applyAlignment="1"/>
    <xf numFmtId="49" fontId="25" fillId="2" borderId="81" xfId="0" applyNumberFormat="1" applyFont="1" applyFill="1" applyBorder="1" applyAlignment="1">
      <alignment horizontal="center"/>
    </xf>
    <xf numFmtId="49" fontId="0" fillId="2" borderId="82" xfId="0" applyNumberFormat="1" applyFill="1" applyBorder="1" applyAlignment="1"/>
    <xf numFmtId="0" fontId="6" fillId="2" borderId="83" xfId="0" applyNumberFormat="1" applyFont="1" applyFill="1" applyBorder="1" applyAlignment="1">
      <alignment horizontal="center"/>
    </xf>
    <xf numFmtId="0" fontId="0" fillId="2" borderId="84" xfId="0" applyFill="1" applyBorder="1" applyAlignment="1"/>
    <xf numFmtId="0" fontId="6" fillId="2" borderId="85" xfId="0" applyNumberFormat="1" applyFont="1" applyFill="1" applyBorder="1" applyAlignment="1">
      <alignment horizontal="center"/>
    </xf>
    <xf numFmtId="0" fontId="0" fillId="2" borderId="86" xfId="0" applyFill="1" applyBorder="1" applyAlignment="1"/>
    <xf numFmtId="0" fontId="6" fillId="2" borderId="87" xfId="0" applyNumberFormat="1" applyFont="1" applyFill="1" applyBorder="1" applyAlignment="1">
      <alignment horizontal="center"/>
    </xf>
    <xf numFmtId="0" fontId="0" fillId="2" borderId="88" xfId="0" applyFont="1" applyFill="1" applyBorder="1" applyAlignment="1"/>
    <xf numFmtId="49" fontId="5" fillId="2" borderId="83" xfId="0" applyNumberFormat="1" applyFont="1" applyFill="1" applyBorder="1" applyAlignment="1">
      <alignment horizontal="right"/>
    </xf>
    <xf numFmtId="49" fontId="5" fillId="2" borderId="89" xfId="0" applyNumberFormat="1" applyFont="1" applyFill="1" applyBorder="1" applyAlignment="1">
      <alignment horizontal="right"/>
    </xf>
    <xf numFmtId="0" fontId="0" fillId="2" borderId="90" xfId="0" applyFont="1" applyFill="1" applyBorder="1" applyAlignment="1"/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0" fillId="2" borderId="91" xfId="0" applyFont="1" applyFill="1" applyBorder="1" applyAlignment="1"/>
    <xf numFmtId="0" fontId="0" fillId="2" borderId="92" xfId="0" applyFont="1" applyFill="1" applyBorder="1" applyAlignment="1"/>
    <xf numFmtId="49" fontId="22" fillId="2" borderId="92" xfId="0" applyNumberFormat="1" applyFont="1" applyFill="1" applyBorder="1" applyAlignment="1"/>
    <xf numFmtId="0" fontId="22" fillId="2" borderId="92" xfId="0" applyFont="1" applyFill="1" applyBorder="1" applyAlignment="1"/>
    <xf numFmtId="0" fontId="22" fillId="2" borderId="93" xfId="0" applyFont="1" applyFill="1" applyBorder="1" applyAlignment="1"/>
    <xf numFmtId="49" fontId="6" fillId="2" borderId="85" xfId="0" applyNumberFormat="1" applyFont="1" applyFill="1" applyBorder="1" applyAlignment="1">
      <alignment horizontal="right"/>
    </xf>
    <xf numFmtId="0" fontId="6" fillId="2" borderId="86" xfId="0" applyFont="1" applyFill="1" applyBorder="1" applyAlignment="1"/>
    <xf numFmtId="0" fontId="0" fillId="2" borderId="89" xfId="0" applyFont="1" applyFill="1" applyBorder="1" applyAlignment="1"/>
    <xf numFmtId="0" fontId="0" fillId="2" borderId="94" xfId="0" applyFont="1" applyFill="1" applyBorder="1" applyAlignment="1"/>
  </cellXfs>
  <cellStyles count="11">
    <cellStyle name="Hüperlink 2" xfId="2"/>
    <cellStyle name="Normaallaad 2" xfId="3"/>
    <cellStyle name="Normaallaad 2 2" xfId="4"/>
    <cellStyle name="Normaallaad 2 2 2" xfId="5"/>
    <cellStyle name="Normaallaad 2 2 2 2" xfId="6"/>
    <cellStyle name="Normaallaad 2 2 3" xfId="7"/>
    <cellStyle name="Normaallaad 2 3" xfId="8"/>
    <cellStyle name="Normaallaad 3" xfId="9"/>
    <cellStyle name="Normaallaad 4" xfId="10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92D050"/>
      <rgbColor rgb="FFFFFF00"/>
      <rgbColor rgb="FF222222"/>
      <rgbColor rgb="FF1FB714"/>
      <rgbColor rgb="FFDD08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0</xdr:rowOff>
    </xdr:from>
    <xdr:to>
      <xdr:col>7</xdr:col>
      <xdr:colOff>438150</xdr:colOff>
      <xdr:row>3</xdr:row>
      <xdr:rowOff>57150</xdr:rowOff>
    </xdr:to>
    <xdr:pic>
      <xdr:nvPicPr>
        <xdr:cNvPr id="2" name="Pilt 2" descr="kalev uus vee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67125" y="0"/>
          <a:ext cx="10382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533400</xdr:colOff>
      <xdr:row>0</xdr:row>
      <xdr:rowOff>22860</xdr:rowOff>
    </xdr:from>
    <xdr:to>
      <xdr:col>19</xdr:col>
      <xdr:colOff>594359</xdr:colOff>
      <xdr:row>2</xdr:row>
      <xdr:rowOff>60960</xdr:rowOff>
    </xdr:to>
    <xdr:pic>
      <xdr:nvPicPr>
        <xdr:cNvPr id="4" name="Pilt 2" descr="Pilt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/>
        </a:blip>
        <a:stretch>
          <a:fillRect/>
        </a:stretch>
      </xdr:blipFill>
      <xdr:spPr>
        <a:xfrm>
          <a:off x="9550400" y="22859"/>
          <a:ext cx="734060" cy="6515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624840</xdr:colOff>
      <xdr:row>1</xdr:row>
      <xdr:rowOff>0</xdr:rowOff>
    </xdr:from>
    <xdr:to>
      <xdr:col>7</xdr:col>
      <xdr:colOff>0</xdr:colOff>
      <xdr:row>3</xdr:row>
      <xdr:rowOff>0</xdr:rowOff>
    </xdr:to>
    <xdr:pic>
      <xdr:nvPicPr>
        <xdr:cNvPr id="6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73040" y="228600"/>
          <a:ext cx="22860" cy="426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342900</xdr:colOff>
      <xdr:row>0</xdr:row>
      <xdr:rowOff>15240</xdr:rowOff>
    </xdr:from>
    <xdr:to>
      <xdr:col>7</xdr:col>
      <xdr:colOff>1478280</xdr:colOff>
      <xdr:row>5</xdr:row>
      <xdr:rowOff>45720</xdr:rowOff>
    </xdr:to>
    <xdr:pic>
      <xdr:nvPicPr>
        <xdr:cNvPr id="7" name="Pilt 3" descr="Pilt 3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5638800" y="15240"/>
          <a:ext cx="1135381" cy="10820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'i kujundu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'i kujundu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'i kujundu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90" zoomScaleNormal="90" workbookViewId="0">
      <selection sqref="A1:D3"/>
    </sheetView>
  </sheetViews>
  <sheetFormatPr defaultRowHeight="13.2" x14ac:dyDescent="0.25"/>
  <cols>
    <col min="1" max="1" width="7.109375" style="58" customWidth="1"/>
    <col min="2" max="2" width="5" style="57" customWidth="1"/>
    <col min="3" max="3" width="25.6640625" style="57" customWidth="1"/>
    <col min="4" max="4" width="26.6640625" style="57" customWidth="1"/>
    <col min="5" max="5" width="3.33203125" style="57" customWidth="1"/>
    <col min="6" max="6" width="6.6640625" style="57" customWidth="1"/>
    <col min="7" max="7" width="3.33203125" style="57" customWidth="1"/>
    <col min="8" max="8" width="6.6640625" style="57" customWidth="1"/>
    <col min="9" max="256" width="9.109375" style="57"/>
    <col min="257" max="257" width="7.109375" style="57" customWidth="1"/>
    <col min="258" max="258" width="5" style="57" customWidth="1"/>
    <col min="259" max="260" width="24.33203125" style="57" customWidth="1"/>
    <col min="261" max="261" width="3.33203125" style="57" customWidth="1"/>
    <col min="262" max="262" width="6.6640625" style="57" customWidth="1"/>
    <col min="263" max="263" width="3.33203125" style="57" customWidth="1"/>
    <col min="264" max="264" width="6.6640625" style="57" customWidth="1"/>
    <col min="265" max="512" width="9.109375" style="57"/>
    <col min="513" max="513" width="7.109375" style="57" customWidth="1"/>
    <col min="514" max="514" width="5" style="57" customWidth="1"/>
    <col min="515" max="516" width="24.33203125" style="57" customWidth="1"/>
    <col min="517" max="517" width="3.33203125" style="57" customWidth="1"/>
    <col min="518" max="518" width="6.6640625" style="57" customWidth="1"/>
    <col min="519" max="519" width="3.33203125" style="57" customWidth="1"/>
    <col min="520" max="520" width="6.6640625" style="57" customWidth="1"/>
    <col min="521" max="768" width="9.109375" style="57"/>
    <col min="769" max="769" width="7.109375" style="57" customWidth="1"/>
    <col min="770" max="770" width="5" style="57" customWidth="1"/>
    <col min="771" max="772" width="24.33203125" style="57" customWidth="1"/>
    <col min="773" max="773" width="3.33203125" style="57" customWidth="1"/>
    <col min="774" max="774" width="6.6640625" style="57" customWidth="1"/>
    <col min="775" max="775" width="3.33203125" style="57" customWidth="1"/>
    <col min="776" max="776" width="6.6640625" style="57" customWidth="1"/>
    <col min="777" max="1024" width="9.109375" style="57"/>
    <col min="1025" max="1025" width="7.109375" style="57" customWidth="1"/>
    <col min="1026" max="1026" width="5" style="57" customWidth="1"/>
    <col min="1027" max="1028" width="24.33203125" style="57" customWidth="1"/>
    <col min="1029" max="1029" width="3.33203125" style="57" customWidth="1"/>
    <col min="1030" max="1030" width="6.6640625" style="57" customWidth="1"/>
    <col min="1031" max="1031" width="3.33203125" style="57" customWidth="1"/>
    <col min="1032" max="1032" width="6.6640625" style="57" customWidth="1"/>
    <col min="1033" max="1280" width="9.109375" style="57"/>
    <col min="1281" max="1281" width="7.109375" style="57" customWidth="1"/>
    <col min="1282" max="1282" width="5" style="57" customWidth="1"/>
    <col min="1283" max="1284" width="24.33203125" style="57" customWidth="1"/>
    <col min="1285" max="1285" width="3.33203125" style="57" customWidth="1"/>
    <col min="1286" max="1286" width="6.6640625" style="57" customWidth="1"/>
    <col min="1287" max="1287" width="3.33203125" style="57" customWidth="1"/>
    <col min="1288" max="1288" width="6.6640625" style="57" customWidth="1"/>
    <col min="1289" max="1536" width="9.109375" style="57"/>
    <col min="1537" max="1537" width="7.109375" style="57" customWidth="1"/>
    <col min="1538" max="1538" width="5" style="57" customWidth="1"/>
    <col min="1539" max="1540" width="24.33203125" style="57" customWidth="1"/>
    <col min="1541" max="1541" width="3.33203125" style="57" customWidth="1"/>
    <col min="1542" max="1542" width="6.6640625" style="57" customWidth="1"/>
    <col min="1543" max="1543" width="3.33203125" style="57" customWidth="1"/>
    <col min="1544" max="1544" width="6.6640625" style="57" customWidth="1"/>
    <col min="1545" max="1792" width="9.109375" style="57"/>
    <col min="1793" max="1793" width="7.109375" style="57" customWidth="1"/>
    <col min="1794" max="1794" width="5" style="57" customWidth="1"/>
    <col min="1795" max="1796" width="24.33203125" style="57" customWidth="1"/>
    <col min="1797" max="1797" width="3.33203125" style="57" customWidth="1"/>
    <col min="1798" max="1798" width="6.6640625" style="57" customWidth="1"/>
    <col min="1799" max="1799" width="3.33203125" style="57" customWidth="1"/>
    <col min="1800" max="1800" width="6.6640625" style="57" customWidth="1"/>
    <col min="1801" max="2048" width="9.109375" style="57"/>
    <col min="2049" max="2049" width="7.109375" style="57" customWidth="1"/>
    <col min="2050" max="2050" width="5" style="57" customWidth="1"/>
    <col min="2051" max="2052" width="24.33203125" style="57" customWidth="1"/>
    <col min="2053" max="2053" width="3.33203125" style="57" customWidth="1"/>
    <col min="2054" max="2054" width="6.6640625" style="57" customWidth="1"/>
    <col min="2055" max="2055" width="3.33203125" style="57" customWidth="1"/>
    <col min="2056" max="2056" width="6.6640625" style="57" customWidth="1"/>
    <col min="2057" max="2304" width="9.109375" style="57"/>
    <col min="2305" max="2305" width="7.109375" style="57" customWidth="1"/>
    <col min="2306" max="2306" width="5" style="57" customWidth="1"/>
    <col min="2307" max="2308" width="24.33203125" style="57" customWidth="1"/>
    <col min="2309" max="2309" width="3.33203125" style="57" customWidth="1"/>
    <col min="2310" max="2310" width="6.6640625" style="57" customWidth="1"/>
    <col min="2311" max="2311" width="3.33203125" style="57" customWidth="1"/>
    <col min="2312" max="2312" width="6.6640625" style="57" customWidth="1"/>
    <col min="2313" max="2560" width="9.109375" style="57"/>
    <col min="2561" max="2561" width="7.109375" style="57" customWidth="1"/>
    <col min="2562" max="2562" width="5" style="57" customWidth="1"/>
    <col min="2563" max="2564" width="24.33203125" style="57" customWidth="1"/>
    <col min="2565" max="2565" width="3.33203125" style="57" customWidth="1"/>
    <col min="2566" max="2566" width="6.6640625" style="57" customWidth="1"/>
    <col min="2567" max="2567" width="3.33203125" style="57" customWidth="1"/>
    <col min="2568" max="2568" width="6.6640625" style="57" customWidth="1"/>
    <col min="2569" max="2816" width="9.109375" style="57"/>
    <col min="2817" max="2817" width="7.109375" style="57" customWidth="1"/>
    <col min="2818" max="2818" width="5" style="57" customWidth="1"/>
    <col min="2819" max="2820" width="24.33203125" style="57" customWidth="1"/>
    <col min="2821" max="2821" width="3.33203125" style="57" customWidth="1"/>
    <col min="2822" max="2822" width="6.6640625" style="57" customWidth="1"/>
    <col min="2823" max="2823" width="3.33203125" style="57" customWidth="1"/>
    <col min="2824" max="2824" width="6.6640625" style="57" customWidth="1"/>
    <col min="2825" max="3072" width="9.109375" style="57"/>
    <col min="3073" max="3073" width="7.109375" style="57" customWidth="1"/>
    <col min="3074" max="3074" width="5" style="57" customWidth="1"/>
    <col min="3075" max="3076" width="24.33203125" style="57" customWidth="1"/>
    <col min="3077" max="3077" width="3.33203125" style="57" customWidth="1"/>
    <col min="3078" max="3078" width="6.6640625" style="57" customWidth="1"/>
    <col min="3079" max="3079" width="3.33203125" style="57" customWidth="1"/>
    <col min="3080" max="3080" width="6.6640625" style="57" customWidth="1"/>
    <col min="3081" max="3328" width="9.109375" style="57"/>
    <col min="3329" max="3329" width="7.109375" style="57" customWidth="1"/>
    <col min="3330" max="3330" width="5" style="57" customWidth="1"/>
    <col min="3331" max="3332" width="24.33203125" style="57" customWidth="1"/>
    <col min="3333" max="3333" width="3.33203125" style="57" customWidth="1"/>
    <col min="3334" max="3334" width="6.6640625" style="57" customWidth="1"/>
    <col min="3335" max="3335" width="3.33203125" style="57" customWidth="1"/>
    <col min="3336" max="3336" width="6.6640625" style="57" customWidth="1"/>
    <col min="3337" max="3584" width="9.109375" style="57"/>
    <col min="3585" max="3585" width="7.109375" style="57" customWidth="1"/>
    <col min="3586" max="3586" width="5" style="57" customWidth="1"/>
    <col min="3587" max="3588" width="24.33203125" style="57" customWidth="1"/>
    <col min="3589" max="3589" width="3.33203125" style="57" customWidth="1"/>
    <col min="3590" max="3590" width="6.6640625" style="57" customWidth="1"/>
    <col min="3591" max="3591" width="3.33203125" style="57" customWidth="1"/>
    <col min="3592" max="3592" width="6.6640625" style="57" customWidth="1"/>
    <col min="3593" max="3840" width="9.109375" style="57"/>
    <col min="3841" max="3841" width="7.109375" style="57" customWidth="1"/>
    <col min="3842" max="3842" width="5" style="57" customWidth="1"/>
    <col min="3843" max="3844" width="24.33203125" style="57" customWidth="1"/>
    <col min="3845" max="3845" width="3.33203125" style="57" customWidth="1"/>
    <col min="3846" max="3846" width="6.6640625" style="57" customWidth="1"/>
    <col min="3847" max="3847" width="3.33203125" style="57" customWidth="1"/>
    <col min="3848" max="3848" width="6.6640625" style="57" customWidth="1"/>
    <col min="3849" max="4096" width="9.109375" style="57"/>
    <col min="4097" max="4097" width="7.109375" style="57" customWidth="1"/>
    <col min="4098" max="4098" width="5" style="57" customWidth="1"/>
    <col min="4099" max="4100" width="24.33203125" style="57" customWidth="1"/>
    <col min="4101" max="4101" width="3.33203125" style="57" customWidth="1"/>
    <col min="4102" max="4102" width="6.6640625" style="57" customWidth="1"/>
    <col min="4103" max="4103" width="3.33203125" style="57" customWidth="1"/>
    <col min="4104" max="4104" width="6.6640625" style="57" customWidth="1"/>
    <col min="4105" max="4352" width="9.109375" style="57"/>
    <col min="4353" max="4353" width="7.109375" style="57" customWidth="1"/>
    <col min="4354" max="4354" width="5" style="57" customWidth="1"/>
    <col min="4355" max="4356" width="24.33203125" style="57" customWidth="1"/>
    <col min="4357" max="4357" width="3.33203125" style="57" customWidth="1"/>
    <col min="4358" max="4358" width="6.6640625" style="57" customWidth="1"/>
    <col min="4359" max="4359" width="3.33203125" style="57" customWidth="1"/>
    <col min="4360" max="4360" width="6.6640625" style="57" customWidth="1"/>
    <col min="4361" max="4608" width="9.109375" style="57"/>
    <col min="4609" max="4609" width="7.109375" style="57" customWidth="1"/>
    <col min="4610" max="4610" width="5" style="57" customWidth="1"/>
    <col min="4611" max="4612" width="24.33203125" style="57" customWidth="1"/>
    <col min="4613" max="4613" width="3.33203125" style="57" customWidth="1"/>
    <col min="4614" max="4614" width="6.6640625" style="57" customWidth="1"/>
    <col min="4615" max="4615" width="3.33203125" style="57" customWidth="1"/>
    <col min="4616" max="4616" width="6.6640625" style="57" customWidth="1"/>
    <col min="4617" max="4864" width="9.109375" style="57"/>
    <col min="4865" max="4865" width="7.109375" style="57" customWidth="1"/>
    <col min="4866" max="4866" width="5" style="57" customWidth="1"/>
    <col min="4867" max="4868" width="24.33203125" style="57" customWidth="1"/>
    <col min="4869" max="4869" width="3.33203125" style="57" customWidth="1"/>
    <col min="4870" max="4870" width="6.6640625" style="57" customWidth="1"/>
    <col min="4871" max="4871" width="3.33203125" style="57" customWidth="1"/>
    <col min="4872" max="4872" width="6.6640625" style="57" customWidth="1"/>
    <col min="4873" max="5120" width="9.109375" style="57"/>
    <col min="5121" max="5121" width="7.109375" style="57" customWidth="1"/>
    <col min="5122" max="5122" width="5" style="57" customWidth="1"/>
    <col min="5123" max="5124" width="24.33203125" style="57" customWidth="1"/>
    <col min="5125" max="5125" width="3.33203125" style="57" customWidth="1"/>
    <col min="5126" max="5126" width="6.6640625" style="57" customWidth="1"/>
    <col min="5127" max="5127" width="3.33203125" style="57" customWidth="1"/>
    <col min="5128" max="5128" width="6.6640625" style="57" customWidth="1"/>
    <col min="5129" max="5376" width="9.109375" style="57"/>
    <col min="5377" max="5377" width="7.109375" style="57" customWidth="1"/>
    <col min="5378" max="5378" width="5" style="57" customWidth="1"/>
    <col min="5379" max="5380" width="24.33203125" style="57" customWidth="1"/>
    <col min="5381" max="5381" width="3.33203125" style="57" customWidth="1"/>
    <col min="5382" max="5382" width="6.6640625" style="57" customWidth="1"/>
    <col min="5383" max="5383" width="3.33203125" style="57" customWidth="1"/>
    <col min="5384" max="5384" width="6.6640625" style="57" customWidth="1"/>
    <col min="5385" max="5632" width="9.109375" style="57"/>
    <col min="5633" max="5633" width="7.109375" style="57" customWidth="1"/>
    <col min="5634" max="5634" width="5" style="57" customWidth="1"/>
    <col min="5635" max="5636" width="24.33203125" style="57" customWidth="1"/>
    <col min="5637" max="5637" width="3.33203125" style="57" customWidth="1"/>
    <col min="5638" max="5638" width="6.6640625" style="57" customWidth="1"/>
    <col min="5639" max="5639" width="3.33203125" style="57" customWidth="1"/>
    <col min="5640" max="5640" width="6.6640625" style="57" customWidth="1"/>
    <col min="5641" max="5888" width="9.109375" style="57"/>
    <col min="5889" max="5889" width="7.109375" style="57" customWidth="1"/>
    <col min="5890" max="5890" width="5" style="57" customWidth="1"/>
    <col min="5891" max="5892" width="24.33203125" style="57" customWidth="1"/>
    <col min="5893" max="5893" width="3.33203125" style="57" customWidth="1"/>
    <col min="5894" max="5894" width="6.6640625" style="57" customWidth="1"/>
    <col min="5895" max="5895" width="3.33203125" style="57" customWidth="1"/>
    <col min="5896" max="5896" width="6.6640625" style="57" customWidth="1"/>
    <col min="5897" max="6144" width="9.109375" style="57"/>
    <col min="6145" max="6145" width="7.109375" style="57" customWidth="1"/>
    <col min="6146" max="6146" width="5" style="57" customWidth="1"/>
    <col min="6147" max="6148" width="24.33203125" style="57" customWidth="1"/>
    <col min="6149" max="6149" width="3.33203125" style="57" customWidth="1"/>
    <col min="6150" max="6150" width="6.6640625" style="57" customWidth="1"/>
    <col min="6151" max="6151" width="3.33203125" style="57" customWidth="1"/>
    <col min="6152" max="6152" width="6.6640625" style="57" customWidth="1"/>
    <col min="6153" max="6400" width="9.109375" style="57"/>
    <col min="6401" max="6401" width="7.109375" style="57" customWidth="1"/>
    <col min="6402" max="6402" width="5" style="57" customWidth="1"/>
    <col min="6403" max="6404" width="24.33203125" style="57" customWidth="1"/>
    <col min="6405" max="6405" width="3.33203125" style="57" customWidth="1"/>
    <col min="6406" max="6406" width="6.6640625" style="57" customWidth="1"/>
    <col min="6407" max="6407" width="3.33203125" style="57" customWidth="1"/>
    <col min="6408" max="6408" width="6.6640625" style="57" customWidth="1"/>
    <col min="6409" max="6656" width="9.109375" style="57"/>
    <col min="6657" max="6657" width="7.109375" style="57" customWidth="1"/>
    <col min="6658" max="6658" width="5" style="57" customWidth="1"/>
    <col min="6659" max="6660" width="24.33203125" style="57" customWidth="1"/>
    <col min="6661" max="6661" width="3.33203125" style="57" customWidth="1"/>
    <col min="6662" max="6662" width="6.6640625" style="57" customWidth="1"/>
    <col min="6663" max="6663" width="3.33203125" style="57" customWidth="1"/>
    <col min="6664" max="6664" width="6.6640625" style="57" customWidth="1"/>
    <col min="6665" max="6912" width="9.109375" style="57"/>
    <col min="6913" max="6913" width="7.109375" style="57" customWidth="1"/>
    <col min="6914" max="6914" width="5" style="57" customWidth="1"/>
    <col min="6915" max="6916" width="24.33203125" style="57" customWidth="1"/>
    <col min="6917" max="6917" width="3.33203125" style="57" customWidth="1"/>
    <col min="6918" max="6918" width="6.6640625" style="57" customWidth="1"/>
    <col min="6919" max="6919" width="3.33203125" style="57" customWidth="1"/>
    <col min="6920" max="6920" width="6.6640625" style="57" customWidth="1"/>
    <col min="6921" max="7168" width="9.109375" style="57"/>
    <col min="7169" max="7169" width="7.109375" style="57" customWidth="1"/>
    <col min="7170" max="7170" width="5" style="57" customWidth="1"/>
    <col min="7171" max="7172" width="24.33203125" style="57" customWidth="1"/>
    <col min="7173" max="7173" width="3.33203125" style="57" customWidth="1"/>
    <col min="7174" max="7174" width="6.6640625" style="57" customWidth="1"/>
    <col min="7175" max="7175" width="3.33203125" style="57" customWidth="1"/>
    <col min="7176" max="7176" width="6.6640625" style="57" customWidth="1"/>
    <col min="7177" max="7424" width="9.109375" style="57"/>
    <col min="7425" max="7425" width="7.109375" style="57" customWidth="1"/>
    <col min="7426" max="7426" width="5" style="57" customWidth="1"/>
    <col min="7427" max="7428" width="24.33203125" style="57" customWidth="1"/>
    <col min="7429" max="7429" width="3.33203125" style="57" customWidth="1"/>
    <col min="7430" max="7430" width="6.6640625" style="57" customWidth="1"/>
    <col min="7431" max="7431" width="3.33203125" style="57" customWidth="1"/>
    <col min="7432" max="7432" width="6.6640625" style="57" customWidth="1"/>
    <col min="7433" max="7680" width="9.109375" style="57"/>
    <col min="7681" max="7681" width="7.109375" style="57" customWidth="1"/>
    <col min="7682" max="7682" width="5" style="57" customWidth="1"/>
    <col min="7683" max="7684" width="24.33203125" style="57" customWidth="1"/>
    <col min="7685" max="7685" width="3.33203125" style="57" customWidth="1"/>
    <col min="7686" max="7686" width="6.6640625" style="57" customWidth="1"/>
    <col min="7687" max="7687" width="3.33203125" style="57" customWidth="1"/>
    <col min="7688" max="7688" width="6.6640625" style="57" customWidth="1"/>
    <col min="7689" max="7936" width="9.109375" style="57"/>
    <col min="7937" max="7937" width="7.109375" style="57" customWidth="1"/>
    <col min="7938" max="7938" width="5" style="57" customWidth="1"/>
    <col min="7939" max="7940" width="24.33203125" style="57" customWidth="1"/>
    <col min="7941" max="7941" width="3.33203125" style="57" customWidth="1"/>
    <col min="7942" max="7942" width="6.6640625" style="57" customWidth="1"/>
    <col min="7943" max="7943" width="3.33203125" style="57" customWidth="1"/>
    <col min="7944" max="7944" width="6.6640625" style="57" customWidth="1"/>
    <col min="7945" max="8192" width="9.109375" style="57"/>
    <col min="8193" max="8193" width="7.109375" style="57" customWidth="1"/>
    <col min="8194" max="8194" width="5" style="57" customWidth="1"/>
    <col min="8195" max="8196" width="24.33203125" style="57" customWidth="1"/>
    <col min="8197" max="8197" width="3.33203125" style="57" customWidth="1"/>
    <col min="8198" max="8198" width="6.6640625" style="57" customWidth="1"/>
    <col min="8199" max="8199" width="3.33203125" style="57" customWidth="1"/>
    <col min="8200" max="8200" width="6.6640625" style="57" customWidth="1"/>
    <col min="8201" max="8448" width="9.109375" style="57"/>
    <col min="8449" max="8449" width="7.109375" style="57" customWidth="1"/>
    <col min="8450" max="8450" width="5" style="57" customWidth="1"/>
    <col min="8451" max="8452" width="24.33203125" style="57" customWidth="1"/>
    <col min="8453" max="8453" width="3.33203125" style="57" customWidth="1"/>
    <col min="8454" max="8454" width="6.6640625" style="57" customWidth="1"/>
    <col min="8455" max="8455" width="3.33203125" style="57" customWidth="1"/>
    <col min="8456" max="8456" width="6.6640625" style="57" customWidth="1"/>
    <col min="8457" max="8704" width="9.109375" style="57"/>
    <col min="8705" max="8705" width="7.109375" style="57" customWidth="1"/>
    <col min="8706" max="8706" width="5" style="57" customWidth="1"/>
    <col min="8707" max="8708" width="24.33203125" style="57" customWidth="1"/>
    <col min="8709" max="8709" width="3.33203125" style="57" customWidth="1"/>
    <col min="8710" max="8710" width="6.6640625" style="57" customWidth="1"/>
    <col min="8711" max="8711" width="3.33203125" style="57" customWidth="1"/>
    <col min="8712" max="8712" width="6.6640625" style="57" customWidth="1"/>
    <col min="8713" max="8960" width="9.109375" style="57"/>
    <col min="8961" max="8961" width="7.109375" style="57" customWidth="1"/>
    <col min="8962" max="8962" width="5" style="57" customWidth="1"/>
    <col min="8963" max="8964" width="24.33203125" style="57" customWidth="1"/>
    <col min="8965" max="8965" width="3.33203125" style="57" customWidth="1"/>
    <col min="8966" max="8966" width="6.6640625" style="57" customWidth="1"/>
    <col min="8967" max="8967" width="3.33203125" style="57" customWidth="1"/>
    <col min="8968" max="8968" width="6.6640625" style="57" customWidth="1"/>
    <col min="8969" max="9216" width="9.109375" style="57"/>
    <col min="9217" max="9217" width="7.109375" style="57" customWidth="1"/>
    <col min="9218" max="9218" width="5" style="57" customWidth="1"/>
    <col min="9219" max="9220" width="24.33203125" style="57" customWidth="1"/>
    <col min="9221" max="9221" width="3.33203125" style="57" customWidth="1"/>
    <col min="9222" max="9222" width="6.6640625" style="57" customWidth="1"/>
    <col min="9223" max="9223" width="3.33203125" style="57" customWidth="1"/>
    <col min="9224" max="9224" width="6.6640625" style="57" customWidth="1"/>
    <col min="9225" max="9472" width="9.109375" style="57"/>
    <col min="9473" max="9473" width="7.109375" style="57" customWidth="1"/>
    <col min="9474" max="9474" width="5" style="57" customWidth="1"/>
    <col min="9475" max="9476" width="24.33203125" style="57" customWidth="1"/>
    <col min="9477" max="9477" width="3.33203125" style="57" customWidth="1"/>
    <col min="9478" max="9478" width="6.6640625" style="57" customWidth="1"/>
    <col min="9479" max="9479" width="3.33203125" style="57" customWidth="1"/>
    <col min="9480" max="9480" width="6.6640625" style="57" customWidth="1"/>
    <col min="9481" max="9728" width="9.109375" style="57"/>
    <col min="9729" max="9729" width="7.109375" style="57" customWidth="1"/>
    <col min="9730" max="9730" width="5" style="57" customWidth="1"/>
    <col min="9731" max="9732" width="24.33203125" style="57" customWidth="1"/>
    <col min="9733" max="9733" width="3.33203125" style="57" customWidth="1"/>
    <col min="9734" max="9734" width="6.6640625" style="57" customWidth="1"/>
    <col min="9735" max="9735" width="3.33203125" style="57" customWidth="1"/>
    <col min="9736" max="9736" width="6.6640625" style="57" customWidth="1"/>
    <col min="9737" max="9984" width="9.109375" style="57"/>
    <col min="9985" max="9985" width="7.109375" style="57" customWidth="1"/>
    <col min="9986" max="9986" width="5" style="57" customWidth="1"/>
    <col min="9987" max="9988" width="24.33203125" style="57" customWidth="1"/>
    <col min="9989" max="9989" width="3.33203125" style="57" customWidth="1"/>
    <col min="9990" max="9990" width="6.6640625" style="57" customWidth="1"/>
    <col min="9991" max="9991" width="3.33203125" style="57" customWidth="1"/>
    <col min="9992" max="9992" width="6.6640625" style="57" customWidth="1"/>
    <col min="9993" max="10240" width="9.109375" style="57"/>
    <col min="10241" max="10241" width="7.109375" style="57" customWidth="1"/>
    <col min="10242" max="10242" width="5" style="57" customWidth="1"/>
    <col min="10243" max="10244" width="24.33203125" style="57" customWidth="1"/>
    <col min="10245" max="10245" width="3.33203125" style="57" customWidth="1"/>
    <col min="10246" max="10246" width="6.6640625" style="57" customWidth="1"/>
    <col min="10247" max="10247" width="3.33203125" style="57" customWidth="1"/>
    <col min="10248" max="10248" width="6.6640625" style="57" customWidth="1"/>
    <col min="10249" max="10496" width="9.109375" style="57"/>
    <col min="10497" max="10497" width="7.109375" style="57" customWidth="1"/>
    <col min="10498" max="10498" width="5" style="57" customWidth="1"/>
    <col min="10499" max="10500" width="24.33203125" style="57" customWidth="1"/>
    <col min="10501" max="10501" width="3.33203125" style="57" customWidth="1"/>
    <col min="10502" max="10502" width="6.6640625" style="57" customWidth="1"/>
    <col min="10503" max="10503" width="3.33203125" style="57" customWidth="1"/>
    <col min="10504" max="10504" width="6.6640625" style="57" customWidth="1"/>
    <col min="10505" max="10752" width="9.109375" style="57"/>
    <col min="10753" max="10753" width="7.109375" style="57" customWidth="1"/>
    <col min="10754" max="10754" width="5" style="57" customWidth="1"/>
    <col min="10755" max="10756" width="24.33203125" style="57" customWidth="1"/>
    <col min="10757" max="10757" width="3.33203125" style="57" customWidth="1"/>
    <col min="10758" max="10758" width="6.6640625" style="57" customWidth="1"/>
    <col min="10759" max="10759" width="3.33203125" style="57" customWidth="1"/>
    <col min="10760" max="10760" width="6.6640625" style="57" customWidth="1"/>
    <col min="10761" max="11008" width="9.109375" style="57"/>
    <col min="11009" max="11009" width="7.109375" style="57" customWidth="1"/>
    <col min="11010" max="11010" width="5" style="57" customWidth="1"/>
    <col min="11011" max="11012" width="24.33203125" style="57" customWidth="1"/>
    <col min="11013" max="11013" width="3.33203125" style="57" customWidth="1"/>
    <col min="11014" max="11014" width="6.6640625" style="57" customWidth="1"/>
    <col min="11015" max="11015" width="3.33203125" style="57" customWidth="1"/>
    <col min="11016" max="11016" width="6.6640625" style="57" customWidth="1"/>
    <col min="11017" max="11264" width="9.109375" style="57"/>
    <col min="11265" max="11265" width="7.109375" style="57" customWidth="1"/>
    <col min="11266" max="11266" width="5" style="57" customWidth="1"/>
    <col min="11267" max="11268" width="24.33203125" style="57" customWidth="1"/>
    <col min="11269" max="11269" width="3.33203125" style="57" customWidth="1"/>
    <col min="11270" max="11270" width="6.6640625" style="57" customWidth="1"/>
    <col min="11271" max="11271" width="3.33203125" style="57" customWidth="1"/>
    <col min="11272" max="11272" width="6.6640625" style="57" customWidth="1"/>
    <col min="11273" max="11520" width="9.109375" style="57"/>
    <col min="11521" max="11521" width="7.109375" style="57" customWidth="1"/>
    <col min="11522" max="11522" width="5" style="57" customWidth="1"/>
    <col min="11523" max="11524" width="24.33203125" style="57" customWidth="1"/>
    <col min="11525" max="11525" width="3.33203125" style="57" customWidth="1"/>
    <col min="11526" max="11526" width="6.6640625" style="57" customWidth="1"/>
    <col min="11527" max="11527" width="3.33203125" style="57" customWidth="1"/>
    <col min="11528" max="11528" width="6.6640625" style="57" customWidth="1"/>
    <col min="11529" max="11776" width="9.109375" style="57"/>
    <col min="11777" max="11777" width="7.109375" style="57" customWidth="1"/>
    <col min="11778" max="11778" width="5" style="57" customWidth="1"/>
    <col min="11779" max="11780" width="24.33203125" style="57" customWidth="1"/>
    <col min="11781" max="11781" width="3.33203125" style="57" customWidth="1"/>
    <col min="11782" max="11782" width="6.6640625" style="57" customWidth="1"/>
    <col min="11783" max="11783" width="3.33203125" style="57" customWidth="1"/>
    <col min="11784" max="11784" width="6.6640625" style="57" customWidth="1"/>
    <col min="11785" max="12032" width="9.109375" style="57"/>
    <col min="12033" max="12033" width="7.109375" style="57" customWidth="1"/>
    <col min="12034" max="12034" width="5" style="57" customWidth="1"/>
    <col min="12035" max="12036" width="24.33203125" style="57" customWidth="1"/>
    <col min="12037" max="12037" width="3.33203125" style="57" customWidth="1"/>
    <col min="12038" max="12038" width="6.6640625" style="57" customWidth="1"/>
    <col min="12039" max="12039" width="3.33203125" style="57" customWidth="1"/>
    <col min="12040" max="12040" width="6.6640625" style="57" customWidth="1"/>
    <col min="12041" max="12288" width="9.109375" style="57"/>
    <col min="12289" max="12289" width="7.109375" style="57" customWidth="1"/>
    <col min="12290" max="12290" width="5" style="57" customWidth="1"/>
    <col min="12291" max="12292" width="24.33203125" style="57" customWidth="1"/>
    <col min="12293" max="12293" width="3.33203125" style="57" customWidth="1"/>
    <col min="12294" max="12294" width="6.6640625" style="57" customWidth="1"/>
    <col min="12295" max="12295" width="3.33203125" style="57" customWidth="1"/>
    <col min="12296" max="12296" width="6.6640625" style="57" customWidth="1"/>
    <col min="12297" max="12544" width="9.109375" style="57"/>
    <col min="12545" max="12545" width="7.109375" style="57" customWidth="1"/>
    <col min="12546" max="12546" width="5" style="57" customWidth="1"/>
    <col min="12547" max="12548" width="24.33203125" style="57" customWidth="1"/>
    <col min="12549" max="12549" width="3.33203125" style="57" customWidth="1"/>
    <col min="12550" max="12550" width="6.6640625" style="57" customWidth="1"/>
    <col min="12551" max="12551" width="3.33203125" style="57" customWidth="1"/>
    <col min="12552" max="12552" width="6.6640625" style="57" customWidth="1"/>
    <col min="12553" max="12800" width="9.109375" style="57"/>
    <col min="12801" max="12801" width="7.109375" style="57" customWidth="1"/>
    <col min="12802" max="12802" width="5" style="57" customWidth="1"/>
    <col min="12803" max="12804" width="24.33203125" style="57" customWidth="1"/>
    <col min="12805" max="12805" width="3.33203125" style="57" customWidth="1"/>
    <col min="12806" max="12806" width="6.6640625" style="57" customWidth="1"/>
    <col min="12807" max="12807" width="3.33203125" style="57" customWidth="1"/>
    <col min="12808" max="12808" width="6.6640625" style="57" customWidth="1"/>
    <col min="12809" max="13056" width="9.109375" style="57"/>
    <col min="13057" max="13057" width="7.109375" style="57" customWidth="1"/>
    <col min="13058" max="13058" width="5" style="57" customWidth="1"/>
    <col min="13059" max="13060" width="24.33203125" style="57" customWidth="1"/>
    <col min="13061" max="13061" width="3.33203125" style="57" customWidth="1"/>
    <col min="13062" max="13062" width="6.6640625" style="57" customWidth="1"/>
    <col min="13063" max="13063" width="3.33203125" style="57" customWidth="1"/>
    <col min="13064" max="13064" width="6.6640625" style="57" customWidth="1"/>
    <col min="13065" max="13312" width="9.109375" style="57"/>
    <col min="13313" max="13313" width="7.109375" style="57" customWidth="1"/>
    <col min="13314" max="13314" width="5" style="57" customWidth="1"/>
    <col min="13315" max="13316" width="24.33203125" style="57" customWidth="1"/>
    <col min="13317" max="13317" width="3.33203125" style="57" customWidth="1"/>
    <col min="13318" max="13318" width="6.6640625" style="57" customWidth="1"/>
    <col min="13319" max="13319" width="3.33203125" style="57" customWidth="1"/>
    <col min="13320" max="13320" width="6.6640625" style="57" customWidth="1"/>
    <col min="13321" max="13568" width="9.109375" style="57"/>
    <col min="13569" max="13569" width="7.109375" style="57" customWidth="1"/>
    <col min="13570" max="13570" width="5" style="57" customWidth="1"/>
    <col min="13571" max="13572" width="24.33203125" style="57" customWidth="1"/>
    <col min="13573" max="13573" width="3.33203125" style="57" customWidth="1"/>
    <col min="13574" max="13574" width="6.6640625" style="57" customWidth="1"/>
    <col min="13575" max="13575" width="3.33203125" style="57" customWidth="1"/>
    <col min="13576" max="13576" width="6.6640625" style="57" customWidth="1"/>
    <col min="13577" max="13824" width="9.109375" style="57"/>
    <col min="13825" max="13825" width="7.109375" style="57" customWidth="1"/>
    <col min="13826" max="13826" width="5" style="57" customWidth="1"/>
    <col min="13827" max="13828" width="24.33203125" style="57" customWidth="1"/>
    <col min="13829" max="13829" width="3.33203125" style="57" customWidth="1"/>
    <col min="13830" max="13830" width="6.6640625" style="57" customWidth="1"/>
    <col min="13831" max="13831" width="3.33203125" style="57" customWidth="1"/>
    <col min="13832" max="13832" width="6.6640625" style="57" customWidth="1"/>
    <col min="13833" max="14080" width="9.109375" style="57"/>
    <col min="14081" max="14081" width="7.109375" style="57" customWidth="1"/>
    <col min="14082" max="14082" width="5" style="57" customWidth="1"/>
    <col min="14083" max="14084" width="24.33203125" style="57" customWidth="1"/>
    <col min="14085" max="14085" width="3.33203125" style="57" customWidth="1"/>
    <col min="14086" max="14086" width="6.6640625" style="57" customWidth="1"/>
    <col min="14087" max="14087" width="3.33203125" style="57" customWidth="1"/>
    <col min="14088" max="14088" width="6.6640625" style="57" customWidth="1"/>
    <col min="14089" max="14336" width="9.109375" style="57"/>
    <col min="14337" max="14337" width="7.109375" style="57" customWidth="1"/>
    <col min="14338" max="14338" width="5" style="57" customWidth="1"/>
    <col min="14339" max="14340" width="24.33203125" style="57" customWidth="1"/>
    <col min="14341" max="14341" width="3.33203125" style="57" customWidth="1"/>
    <col min="14342" max="14342" width="6.6640625" style="57" customWidth="1"/>
    <col min="14343" max="14343" width="3.33203125" style="57" customWidth="1"/>
    <col min="14344" max="14344" width="6.6640625" style="57" customWidth="1"/>
    <col min="14345" max="14592" width="9.109375" style="57"/>
    <col min="14593" max="14593" width="7.109375" style="57" customWidth="1"/>
    <col min="14594" max="14594" width="5" style="57" customWidth="1"/>
    <col min="14595" max="14596" width="24.33203125" style="57" customWidth="1"/>
    <col min="14597" max="14597" width="3.33203125" style="57" customWidth="1"/>
    <col min="14598" max="14598" width="6.6640625" style="57" customWidth="1"/>
    <col min="14599" max="14599" width="3.33203125" style="57" customWidth="1"/>
    <col min="14600" max="14600" width="6.6640625" style="57" customWidth="1"/>
    <col min="14601" max="14848" width="9.109375" style="57"/>
    <col min="14849" max="14849" width="7.109375" style="57" customWidth="1"/>
    <col min="14850" max="14850" width="5" style="57" customWidth="1"/>
    <col min="14851" max="14852" width="24.33203125" style="57" customWidth="1"/>
    <col min="14853" max="14853" width="3.33203125" style="57" customWidth="1"/>
    <col min="14854" max="14854" width="6.6640625" style="57" customWidth="1"/>
    <col min="14855" max="14855" width="3.33203125" style="57" customWidth="1"/>
    <col min="14856" max="14856" width="6.6640625" style="57" customWidth="1"/>
    <col min="14857" max="15104" width="9.109375" style="57"/>
    <col min="15105" max="15105" width="7.109375" style="57" customWidth="1"/>
    <col min="15106" max="15106" width="5" style="57" customWidth="1"/>
    <col min="15107" max="15108" width="24.33203125" style="57" customWidth="1"/>
    <col min="15109" max="15109" width="3.33203125" style="57" customWidth="1"/>
    <col min="15110" max="15110" width="6.6640625" style="57" customWidth="1"/>
    <col min="15111" max="15111" width="3.33203125" style="57" customWidth="1"/>
    <col min="15112" max="15112" width="6.6640625" style="57" customWidth="1"/>
    <col min="15113" max="15360" width="9.109375" style="57"/>
    <col min="15361" max="15361" width="7.109375" style="57" customWidth="1"/>
    <col min="15362" max="15362" width="5" style="57" customWidth="1"/>
    <col min="15363" max="15364" width="24.33203125" style="57" customWidth="1"/>
    <col min="15365" max="15365" width="3.33203125" style="57" customWidth="1"/>
    <col min="15366" max="15366" width="6.6640625" style="57" customWidth="1"/>
    <col min="15367" max="15367" width="3.33203125" style="57" customWidth="1"/>
    <col min="15368" max="15368" width="6.6640625" style="57" customWidth="1"/>
    <col min="15369" max="15616" width="9.109375" style="57"/>
    <col min="15617" max="15617" width="7.109375" style="57" customWidth="1"/>
    <col min="15618" max="15618" width="5" style="57" customWidth="1"/>
    <col min="15619" max="15620" width="24.33203125" style="57" customWidth="1"/>
    <col min="15621" max="15621" width="3.33203125" style="57" customWidth="1"/>
    <col min="15622" max="15622" width="6.6640625" style="57" customWidth="1"/>
    <col min="15623" max="15623" width="3.33203125" style="57" customWidth="1"/>
    <col min="15624" max="15624" width="6.6640625" style="57" customWidth="1"/>
    <col min="15625" max="15872" width="9.109375" style="57"/>
    <col min="15873" max="15873" width="7.109375" style="57" customWidth="1"/>
    <col min="15874" max="15874" width="5" style="57" customWidth="1"/>
    <col min="15875" max="15876" width="24.33203125" style="57" customWidth="1"/>
    <col min="15877" max="15877" width="3.33203125" style="57" customWidth="1"/>
    <col min="15878" max="15878" width="6.6640625" style="57" customWidth="1"/>
    <col min="15879" max="15879" width="3.33203125" style="57" customWidth="1"/>
    <col min="15880" max="15880" width="6.6640625" style="57" customWidth="1"/>
    <col min="15881" max="16128" width="9.109375" style="57"/>
    <col min="16129" max="16129" width="7.109375" style="57" customWidth="1"/>
    <col min="16130" max="16130" width="5" style="57" customWidth="1"/>
    <col min="16131" max="16132" width="24.33203125" style="57" customWidth="1"/>
    <col min="16133" max="16133" width="3.33203125" style="57" customWidth="1"/>
    <col min="16134" max="16134" width="6.6640625" style="57" customWidth="1"/>
    <col min="16135" max="16135" width="3.33203125" style="57" customWidth="1"/>
    <col min="16136" max="16136" width="6.6640625" style="57" customWidth="1"/>
    <col min="16137" max="16384" width="9.109375" style="57"/>
  </cols>
  <sheetData>
    <row r="1" spans="1:8" ht="17.399999999999999" x14ac:dyDescent="0.3">
      <c r="A1" s="113" t="s">
        <v>0</v>
      </c>
      <c r="B1" s="112"/>
      <c r="C1" s="112"/>
      <c r="D1" s="111"/>
    </row>
    <row r="2" spans="1:8" ht="15.6" x14ac:dyDescent="0.3">
      <c r="A2" s="110" t="s">
        <v>1</v>
      </c>
      <c r="D2" s="109" t="s">
        <v>2</v>
      </c>
      <c r="E2" s="108"/>
      <c r="F2" s="108"/>
    </row>
    <row r="3" spans="1:8" ht="15.6" x14ac:dyDescent="0.3">
      <c r="A3" s="110"/>
      <c r="D3" s="109"/>
      <c r="E3" s="108"/>
      <c r="F3" s="108"/>
    </row>
    <row r="4" spans="1:8" s="87" customFormat="1" ht="15.6" x14ac:dyDescent="0.3">
      <c r="A4" s="107" t="s">
        <v>3</v>
      </c>
      <c r="B4" s="92"/>
      <c r="C4" s="92"/>
      <c r="D4" s="106" t="s">
        <v>4</v>
      </c>
      <c r="E4" s="105" t="s">
        <v>5</v>
      </c>
      <c r="F4" s="92"/>
      <c r="G4" s="92"/>
      <c r="H4" s="92"/>
    </row>
    <row r="5" spans="1:8" s="87" customFormat="1" ht="15.6" x14ac:dyDescent="0.3">
      <c r="A5" s="103"/>
      <c r="B5" s="103"/>
      <c r="C5" s="103"/>
      <c r="D5" s="104" t="s">
        <v>6</v>
      </c>
      <c r="E5" s="92" t="s">
        <v>7</v>
      </c>
      <c r="F5" s="103"/>
      <c r="G5" s="103"/>
      <c r="H5" s="102"/>
    </row>
    <row r="6" spans="1:8" s="87" customFormat="1" ht="15" x14ac:dyDescent="0.25">
      <c r="A6" s="133">
        <v>43182</v>
      </c>
      <c r="B6" s="133"/>
      <c r="C6" s="133"/>
      <c r="D6" s="59"/>
      <c r="E6" s="60"/>
      <c r="F6" s="59"/>
      <c r="G6" s="59"/>
      <c r="H6" s="59"/>
    </row>
    <row r="7" spans="1:8" s="87" customFormat="1" ht="17.399999999999999" customHeight="1" x14ac:dyDescent="0.25">
      <c r="A7" s="101" t="s">
        <v>8</v>
      </c>
      <c r="B7" s="100" t="s">
        <v>9</v>
      </c>
      <c r="C7" s="99" t="s">
        <v>10</v>
      </c>
      <c r="D7" s="99" t="s">
        <v>10</v>
      </c>
      <c r="E7" s="98"/>
      <c r="F7" s="134" t="s">
        <v>11</v>
      </c>
      <c r="G7" s="135"/>
      <c r="H7" s="136"/>
    </row>
    <row r="8" spans="1:8" s="93" customFormat="1" ht="17.399999999999999" customHeight="1" x14ac:dyDescent="0.3">
      <c r="A8" s="97">
        <v>0.5</v>
      </c>
      <c r="B8" s="96">
        <v>22</v>
      </c>
      <c r="C8" s="95" t="s">
        <v>12</v>
      </c>
      <c r="D8" s="94" t="s">
        <v>13</v>
      </c>
      <c r="E8" s="67"/>
      <c r="F8" s="81">
        <v>26</v>
      </c>
      <c r="G8" s="80" t="s">
        <v>14</v>
      </c>
      <c r="H8" s="79" t="s">
        <v>55</v>
      </c>
    </row>
    <row r="9" spans="1:8" s="92" customFormat="1" ht="17.399999999999999" customHeight="1" x14ac:dyDescent="0.3">
      <c r="A9" s="78">
        <f t="shared" ref="A9:A14" si="0">A8+TIME(0,80,0)</f>
        <v>0.55555555555555558</v>
      </c>
      <c r="B9" s="77">
        <f t="shared" ref="B9:B14" si="1">B8+1</f>
        <v>23</v>
      </c>
      <c r="C9" s="76" t="s">
        <v>15</v>
      </c>
      <c r="D9" s="75" t="s">
        <v>16</v>
      </c>
      <c r="E9" s="67"/>
      <c r="F9" s="74">
        <v>28</v>
      </c>
      <c r="G9" s="114" t="s">
        <v>14</v>
      </c>
      <c r="H9" s="72" t="s">
        <v>56</v>
      </c>
    </row>
    <row r="10" spans="1:8" s="87" customFormat="1" ht="17.399999999999999" customHeight="1" x14ac:dyDescent="0.25">
      <c r="A10" s="78">
        <f t="shared" si="0"/>
        <v>0.61111111111111116</v>
      </c>
      <c r="B10" s="77">
        <f t="shared" si="1"/>
        <v>24</v>
      </c>
      <c r="C10" s="76" t="s">
        <v>17</v>
      </c>
      <c r="D10" s="75" t="s">
        <v>18</v>
      </c>
      <c r="E10" s="67"/>
      <c r="F10" s="74">
        <v>24</v>
      </c>
      <c r="G10" s="73" t="s">
        <v>14</v>
      </c>
      <c r="H10" s="72" t="s">
        <v>57</v>
      </c>
    </row>
    <row r="11" spans="1:8" s="87" customFormat="1" ht="17.399999999999999" customHeight="1" x14ac:dyDescent="0.25">
      <c r="A11" s="78">
        <f t="shared" si="0"/>
        <v>0.66666666666666674</v>
      </c>
      <c r="B11" s="77">
        <f t="shared" si="1"/>
        <v>25</v>
      </c>
      <c r="C11" s="76" t="s">
        <v>19</v>
      </c>
      <c r="D11" s="75" t="s">
        <v>12</v>
      </c>
      <c r="E11" s="67"/>
      <c r="F11" s="74">
        <v>27</v>
      </c>
      <c r="G11" s="73" t="s">
        <v>14</v>
      </c>
      <c r="H11" s="72" t="s">
        <v>58</v>
      </c>
    </row>
    <row r="12" spans="1:8" s="87" customFormat="1" ht="17.399999999999999" customHeight="1" x14ac:dyDescent="0.25">
      <c r="A12" s="78">
        <f t="shared" si="0"/>
        <v>0.72222222222222232</v>
      </c>
      <c r="B12" s="77">
        <f t="shared" si="1"/>
        <v>26</v>
      </c>
      <c r="C12" s="76" t="s">
        <v>13</v>
      </c>
      <c r="D12" s="75" t="s">
        <v>15</v>
      </c>
      <c r="E12" s="67"/>
      <c r="F12" s="74">
        <v>40</v>
      </c>
      <c r="G12" s="73" t="s">
        <v>14</v>
      </c>
      <c r="H12" s="72" t="s">
        <v>59</v>
      </c>
    </row>
    <row r="13" spans="1:8" s="87" customFormat="1" ht="17.399999999999999" customHeight="1" x14ac:dyDescent="0.25">
      <c r="A13" s="78">
        <f t="shared" si="0"/>
        <v>0.7777777777777779</v>
      </c>
      <c r="B13" s="77">
        <f t="shared" si="1"/>
        <v>27</v>
      </c>
      <c r="C13" s="76" t="s">
        <v>16</v>
      </c>
      <c r="D13" s="75" t="s">
        <v>17</v>
      </c>
      <c r="E13" s="67"/>
      <c r="F13" s="74">
        <v>37</v>
      </c>
      <c r="G13" s="73" t="s">
        <v>14</v>
      </c>
      <c r="H13" s="72" t="s">
        <v>60</v>
      </c>
    </row>
    <row r="14" spans="1:8" s="87" customFormat="1" ht="17.399999999999999" customHeight="1" x14ac:dyDescent="0.25">
      <c r="A14" s="71">
        <f t="shared" si="0"/>
        <v>0.83333333333333348</v>
      </c>
      <c r="B14" s="70">
        <f t="shared" si="1"/>
        <v>28</v>
      </c>
      <c r="C14" s="69" t="s">
        <v>18</v>
      </c>
      <c r="D14" s="68" t="s">
        <v>19</v>
      </c>
      <c r="E14" s="67"/>
      <c r="F14" s="66">
        <v>49</v>
      </c>
      <c r="G14" s="65" t="s">
        <v>14</v>
      </c>
      <c r="H14" s="64" t="s">
        <v>61</v>
      </c>
    </row>
    <row r="15" spans="1:8" s="87" customFormat="1" ht="25.95" customHeight="1" x14ac:dyDescent="0.25">
      <c r="A15" s="133">
        <f>A6+1</f>
        <v>43183</v>
      </c>
      <c r="B15" s="133"/>
      <c r="C15" s="133"/>
      <c r="D15" s="91"/>
      <c r="E15" s="60"/>
      <c r="F15" s="59"/>
      <c r="G15" s="59"/>
      <c r="H15" s="59"/>
    </row>
    <row r="16" spans="1:8" s="87" customFormat="1" ht="17.399999999999999" customHeight="1" x14ac:dyDescent="0.25">
      <c r="A16" s="85">
        <v>0.4375</v>
      </c>
      <c r="B16" s="84">
        <f>B14+1</f>
        <v>29</v>
      </c>
      <c r="C16" s="83" t="s">
        <v>15</v>
      </c>
      <c r="D16" s="82" t="s">
        <v>17</v>
      </c>
      <c r="E16" s="67"/>
      <c r="F16" s="81">
        <v>34</v>
      </c>
      <c r="G16" s="80" t="s">
        <v>14</v>
      </c>
      <c r="H16" s="79" t="s">
        <v>60</v>
      </c>
    </row>
    <row r="17" spans="1:8" ht="17.399999999999999" customHeight="1" x14ac:dyDescent="0.25">
      <c r="A17" s="78">
        <f t="shared" ref="A17:A22" si="2">A16+TIME(0,80,0)</f>
        <v>0.49305555555555558</v>
      </c>
      <c r="B17" s="77">
        <f t="shared" ref="B17:B22" si="3">B16+1</f>
        <v>30</v>
      </c>
      <c r="C17" s="76" t="s">
        <v>16</v>
      </c>
      <c r="D17" s="75" t="s">
        <v>19</v>
      </c>
      <c r="E17" s="67"/>
      <c r="F17" s="74">
        <v>44</v>
      </c>
      <c r="G17" s="73" t="s">
        <v>14</v>
      </c>
      <c r="H17" s="72" t="s">
        <v>56</v>
      </c>
    </row>
    <row r="18" spans="1:8" ht="17.399999999999999" customHeight="1" x14ac:dyDescent="0.25">
      <c r="A18" s="78">
        <f t="shared" si="2"/>
        <v>0.54861111111111116</v>
      </c>
      <c r="B18" s="77">
        <f t="shared" si="3"/>
        <v>31</v>
      </c>
      <c r="C18" s="76" t="s">
        <v>18</v>
      </c>
      <c r="D18" s="75" t="s">
        <v>12</v>
      </c>
      <c r="E18" s="67"/>
      <c r="F18" s="74">
        <v>32</v>
      </c>
      <c r="G18" s="73" t="s">
        <v>14</v>
      </c>
      <c r="H18" s="72" t="s">
        <v>62</v>
      </c>
    </row>
    <row r="19" spans="1:8" s="87" customFormat="1" ht="17.399999999999999" customHeight="1" x14ac:dyDescent="0.25">
      <c r="A19" s="78">
        <f t="shared" si="2"/>
        <v>0.60416666666666674</v>
      </c>
      <c r="B19" s="77">
        <f t="shared" si="3"/>
        <v>32</v>
      </c>
      <c r="C19" s="76" t="s">
        <v>17</v>
      </c>
      <c r="D19" s="75" t="s">
        <v>13</v>
      </c>
      <c r="E19" s="67"/>
      <c r="F19" s="74">
        <v>21</v>
      </c>
      <c r="G19" s="73" t="s">
        <v>14</v>
      </c>
      <c r="H19" s="72" t="s">
        <v>63</v>
      </c>
    </row>
    <row r="20" spans="1:8" s="87" customFormat="1" ht="17.399999999999999" customHeight="1" x14ac:dyDescent="0.25">
      <c r="A20" s="78">
        <f t="shared" si="2"/>
        <v>0.65972222222222232</v>
      </c>
      <c r="B20" s="77">
        <f t="shared" si="3"/>
        <v>33</v>
      </c>
      <c r="C20" s="76" t="s">
        <v>19</v>
      </c>
      <c r="D20" s="75" t="s">
        <v>15</v>
      </c>
      <c r="E20" s="67"/>
      <c r="F20" s="90">
        <v>29</v>
      </c>
      <c r="G20" s="89" t="s">
        <v>14</v>
      </c>
      <c r="H20" s="88" t="s">
        <v>55</v>
      </c>
    </row>
    <row r="21" spans="1:8" s="87" customFormat="1" ht="17.399999999999999" customHeight="1" x14ac:dyDescent="0.25">
      <c r="A21" s="78">
        <f t="shared" si="2"/>
        <v>0.7152777777777779</v>
      </c>
      <c r="B21" s="77">
        <f t="shared" si="3"/>
        <v>34</v>
      </c>
      <c r="C21" s="76" t="s">
        <v>12</v>
      </c>
      <c r="D21" s="75" t="s">
        <v>16</v>
      </c>
      <c r="E21" s="67"/>
      <c r="F21" s="74">
        <v>29</v>
      </c>
      <c r="G21" s="73" t="s">
        <v>14</v>
      </c>
      <c r="H21" s="72" t="s">
        <v>60</v>
      </c>
    </row>
    <row r="22" spans="1:8" s="87" customFormat="1" ht="17.399999999999999" customHeight="1" x14ac:dyDescent="0.25">
      <c r="A22" s="71">
        <f t="shared" si="2"/>
        <v>0.77083333333333348</v>
      </c>
      <c r="B22" s="70">
        <f t="shared" si="3"/>
        <v>35</v>
      </c>
      <c r="C22" s="69" t="s">
        <v>13</v>
      </c>
      <c r="D22" s="68" t="s">
        <v>18</v>
      </c>
      <c r="E22" s="67"/>
      <c r="F22" s="66">
        <v>31</v>
      </c>
      <c r="G22" s="65" t="s">
        <v>14</v>
      </c>
      <c r="H22" s="64" t="s">
        <v>64</v>
      </c>
    </row>
    <row r="23" spans="1:8" ht="21.6" customHeight="1" x14ac:dyDescent="0.25">
      <c r="A23" s="137">
        <f>A15+1</f>
        <v>43184</v>
      </c>
      <c r="B23" s="137"/>
      <c r="C23" s="137"/>
      <c r="D23" s="86"/>
      <c r="E23" s="60"/>
      <c r="F23" s="59"/>
      <c r="G23" s="59"/>
      <c r="H23" s="59"/>
    </row>
    <row r="24" spans="1:8" ht="16.95" customHeight="1" x14ac:dyDescent="0.25">
      <c r="A24" s="85">
        <v>0.375</v>
      </c>
      <c r="B24" s="84">
        <f>B22+1</f>
        <v>36</v>
      </c>
      <c r="C24" s="83" t="s">
        <v>17</v>
      </c>
      <c r="D24" s="82" t="s">
        <v>19</v>
      </c>
      <c r="E24" s="67"/>
      <c r="F24" s="81">
        <v>62</v>
      </c>
      <c r="G24" s="80" t="s">
        <v>14</v>
      </c>
      <c r="H24" s="79" t="s">
        <v>56</v>
      </c>
    </row>
    <row r="25" spans="1:8" ht="16.95" customHeight="1" x14ac:dyDescent="0.25">
      <c r="A25" s="78">
        <f t="shared" ref="A25:A30" si="4">A24+TIME(0,80,0)</f>
        <v>0.43055555555555558</v>
      </c>
      <c r="B25" s="77">
        <f t="shared" ref="B25:B30" si="5">B24+1</f>
        <v>37</v>
      </c>
      <c r="C25" s="76" t="s">
        <v>15</v>
      </c>
      <c r="D25" s="75" t="s">
        <v>12</v>
      </c>
      <c r="E25" s="67"/>
      <c r="F25" s="74">
        <v>44</v>
      </c>
      <c r="G25" s="73" t="s">
        <v>14</v>
      </c>
      <c r="H25" s="72" t="s">
        <v>119</v>
      </c>
    </row>
    <row r="26" spans="1:8" ht="16.95" customHeight="1" x14ac:dyDescent="0.25">
      <c r="A26" s="78">
        <f t="shared" si="4"/>
        <v>0.48611111111111116</v>
      </c>
      <c r="B26" s="77">
        <f t="shared" si="5"/>
        <v>38</v>
      </c>
      <c r="C26" s="76" t="s">
        <v>16</v>
      </c>
      <c r="D26" s="75" t="s">
        <v>18</v>
      </c>
      <c r="E26" s="67"/>
      <c r="F26" s="74">
        <v>28</v>
      </c>
      <c r="G26" s="73" t="s">
        <v>14</v>
      </c>
      <c r="H26" s="72" t="s">
        <v>61</v>
      </c>
    </row>
    <row r="27" spans="1:8" ht="16.95" customHeight="1" x14ac:dyDescent="0.25">
      <c r="A27" s="78">
        <f t="shared" si="4"/>
        <v>0.54166666666666674</v>
      </c>
      <c r="B27" s="77">
        <f t="shared" si="5"/>
        <v>39</v>
      </c>
      <c r="C27" s="76" t="s">
        <v>19</v>
      </c>
      <c r="D27" s="75" t="s">
        <v>13</v>
      </c>
      <c r="E27" s="67"/>
      <c r="F27" s="74">
        <v>24</v>
      </c>
      <c r="G27" s="73" t="s">
        <v>14</v>
      </c>
      <c r="H27" s="72" t="s">
        <v>129</v>
      </c>
    </row>
    <row r="28" spans="1:8" ht="16.95" customHeight="1" x14ac:dyDescent="0.25">
      <c r="A28" s="78">
        <f t="shared" si="4"/>
        <v>0.59722222222222232</v>
      </c>
      <c r="B28" s="77">
        <f t="shared" si="5"/>
        <v>40</v>
      </c>
      <c r="C28" s="76" t="s">
        <v>12</v>
      </c>
      <c r="D28" s="75" t="s">
        <v>17</v>
      </c>
      <c r="E28" s="67"/>
      <c r="F28" s="74">
        <v>34</v>
      </c>
      <c r="G28" s="73" t="s">
        <v>14</v>
      </c>
      <c r="H28" s="72" t="s">
        <v>131</v>
      </c>
    </row>
    <row r="29" spans="1:8" ht="16.95" customHeight="1" x14ac:dyDescent="0.25">
      <c r="A29" s="78">
        <f t="shared" si="4"/>
        <v>0.6527777777777779</v>
      </c>
      <c r="B29" s="77">
        <f t="shared" si="5"/>
        <v>41</v>
      </c>
      <c r="C29" s="76" t="s">
        <v>18</v>
      </c>
      <c r="D29" s="75" t="s">
        <v>15</v>
      </c>
      <c r="E29" s="67"/>
      <c r="F29" s="74">
        <v>27</v>
      </c>
      <c r="G29" s="73" t="s">
        <v>14</v>
      </c>
      <c r="H29" s="72" t="s">
        <v>134</v>
      </c>
    </row>
    <row r="30" spans="1:8" ht="16.95" customHeight="1" x14ac:dyDescent="0.25">
      <c r="A30" s="71">
        <f t="shared" si="4"/>
        <v>0.70833333333333348</v>
      </c>
      <c r="B30" s="70">
        <f t="shared" si="5"/>
        <v>42</v>
      </c>
      <c r="C30" s="69" t="s">
        <v>13</v>
      </c>
      <c r="D30" s="68" t="s">
        <v>16</v>
      </c>
      <c r="E30" s="67"/>
      <c r="F30" s="66">
        <v>37</v>
      </c>
      <c r="G30" s="65" t="s">
        <v>14</v>
      </c>
      <c r="H30" s="64" t="s">
        <v>135</v>
      </c>
    </row>
    <row r="31" spans="1:8" x14ac:dyDescent="0.25">
      <c r="A31" s="63"/>
      <c r="B31" s="59"/>
      <c r="C31" s="59"/>
      <c r="D31" s="59"/>
      <c r="E31" s="60"/>
      <c r="F31" s="59"/>
      <c r="G31" s="59"/>
      <c r="H31" s="59"/>
    </row>
    <row r="32" spans="1:8" ht="13.8" x14ac:dyDescent="0.25">
      <c r="A32" s="62">
        <v>0.76041666666666663</v>
      </c>
      <c r="B32" s="61" t="s">
        <v>20</v>
      </c>
      <c r="C32" s="59"/>
      <c r="D32" s="59"/>
      <c r="E32" s="60"/>
      <c r="F32" s="59"/>
      <c r="G32" s="59"/>
      <c r="H32" s="59"/>
    </row>
    <row r="33" spans="3:8" s="57" customFormat="1" x14ac:dyDescent="0.25">
      <c r="C33" s="59"/>
      <c r="D33" s="59"/>
      <c r="E33" s="60"/>
      <c r="F33" s="59"/>
      <c r="G33" s="59"/>
      <c r="H33" s="59"/>
    </row>
  </sheetData>
  <mergeCells count="4">
    <mergeCell ref="A6:C6"/>
    <mergeCell ref="F7:H7"/>
    <mergeCell ref="A15:C15"/>
    <mergeCell ref="A23:C23"/>
  </mergeCells>
  <pageMargins left="0.59" right="0.24" top="0.61" bottom="0.39" header="0.5" footer="0.26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workbookViewId="0">
      <selection sqref="A1:A2"/>
    </sheetView>
  </sheetViews>
  <sheetFormatPr defaultColWidth="8.88671875" defaultRowHeight="13.2" customHeight="1" x14ac:dyDescent="0.25"/>
  <cols>
    <col min="1" max="1" width="4.44140625" style="3" customWidth="1"/>
    <col min="2" max="2" width="32.88671875" style="3" customWidth="1"/>
    <col min="3" max="16" width="4.88671875" style="3" customWidth="1"/>
    <col min="17" max="18" width="6.6640625" style="3" customWidth="1"/>
    <col min="19" max="256" width="8.88671875" style="3" customWidth="1"/>
  </cols>
  <sheetData>
    <row r="1" spans="1:256" s="184" customFormat="1" ht="22.95" customHeight="1" x14ac:dyDescent="0.3">
      <c r="A1" s="176" t="s">
        <v>0</v>
      </c>
      <c r="B1" s="177"/>
      <c r="C1" s="177"/>
      <c r="D1" s="111"/>
      <c r="E1" s="178"/>
      <c r="F1" s="178"/>
      <c r="G1" s="178"/>
      <c r="H1" s="178"/>
      <c r="I1" s="178"/>
      <c r="J1" s="178"/>
      <c r="K1" s="179"/>
      <c r="L1" s="179"/>
      <c r="M1" s="180"/>
      <c r="N1" s="180"/>
      <c r="O1" s="179"/>
      <c r="P1" s="179"/>
      <c r="Q1" s="181" t="s">
        <v>21</v>
      </c>
      <c r="R1" s="182" t="s">
        <v>22</v>
      </c>
      <c r="S1" s="179"/>
      <c r="T1" s="179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spans="1:256" s="184" customFormat="1" ht="25.5" customHeight="1" x14ac:dyDescent="0.3">
      <c r="A2" s="185" t="s">
        <v>1</v>
      </c>
      <c r="B2" s="186"/>
      <c r="C2" s="186"/>
      <c r="D2" s="187" t="s">
        <v>2</v>
      </c>
      <c r="E2" s="188"/>
      <c r="F2" s="188"/>
      <c r="G2" s="179"/>
      <c r="H2" s="179"/>
      <c r="I2" s="189"/>
      <c r="J2" s="189"/>
      <c r="K2" s="190"/>
      <c r="L2" s="190"/>
      <c r="M2" s="179"/>
      <c r="N2" s="179"/>
      <c r="O2" s="179"/>
      <c r="P2" s="179"/>
      <c r="Q2" s="181" t="s">
        <v>4</v>
      </c>
      <c r="R2" s="182" t="s">
        <v>23</v>
      </c>
      <c r="S2" s="179"/>
      <c r="T2" s="179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  <c r="IR2" s="183"/>
      <c r="IS2" s="183"/>
      <c r="IT2" s="183"/>
      <c r="IU2" s="183"/>
      <c r="IV2" s="183"/>
    </row>
    <row r="3" spans="1:256" s="184" customFormat="1" ht="14.4" customHeight="1" x14ac:dyDescent="0.3">
      <c r="A3" s="185"/>
      <c r="B3" s="186"/>
      <c r="C3" s="186"/>
      <c r="D3" s="187"/>
      <c r="E3" s="191"/>
      <c r="F3" s="191"/>
      <c r="G3" s="192"/>
      <c r="H3" s="192"/>
      <c r="I3" s="191"/>
      <c r="J3" s="191"/>
      <c r="K3" s="191"/>
      <c r="L3" s="191"/>
      <c r="M3" s="193"/>
      <c r="N3" s="193"/>
      <c r="O3" s="191"/>
      <c r="P3" s="191"/>
      <c r="Q3" s="191"/>
      <c r="R3" s="191"/>
      <c r="S3" s="191"/>
      <c r="T3" s="191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  <c r="IL3" s="183"/>
      <c r="IM3" s="183"/>
      <c r="IN3" s="183"/>
      <c r="IO3" s="183"/>
      <c r="IP3" s="183"/>
      <c r="IQ3" s="183"/>
      <c r="IR3" s="183"/>
      <c r="IS3" s="183"/>
      <c r="IT3" s="183"/>
      <c r="IU3" s="183"/>
      <c r="IV3" s="183"/>
    </row>
    <row r="4" spans="1:256" ht="25.5" customHeight="1" x14ac:dyDescent="0.25">
      <c r="A4" s="4"/>
      <c r="B4" s="5" t="s">
        <v>24</v>
      </c>
      <c r="C4" s="138">
        <v>1</v>
      </c>
      <c r="D4" s="139"/>
      <c r="E4" s="138">
        <v>2</v>
      </c>
      <c r="F4" s="139"/>
      <c r="G4" s="138">
        <v>3</v>
      </c>
      <c r="H4" s="139"/>
      <c r="I4" s="138">
        <v>4</v>
      </c>
      <c r="J4" s="139"/>
      <c r="K4" s="138">
        <v>5</v>
      </c>
      <c r="L4" s="139"/>
      <c r="M4" s="138">
        <v>6</v>
      </c>
      <c r="N4" s="139"/>
      <c r="O4" s="138">
        <v>7</v>
      </c>
      <c r="P4" s="139"/>
      <c r="Q4" s="146" t="s">
        <v>25</v>
      </c>
      <c r="R4" s="139"/>
      <c r="S4" s="6" t="s">
        <v>26</v>
      </c>
      <c r="T4" s="7" t="s">
        <v>27</v>
      </c>
    </row>
    <row r="5" spans="1:256" ht="16.2" customHeight="1" x14ac:dyDescent="0.3">
      <c r="A5" s="148">
        <v>1</v>
      </c>
      <c r="B5" s="143" t="s">
        <v>28</v>
      </c>
      <c r="C5" s="119"/>
      <c r="D5" s="120"/>
      <c r="E5" s="8">
        <v>2</v>
      </c>
      <c r="F5" s="9">
        <v>2</v>
      </c>
      <c r="G5" s="8">
        <v>2</v>
      </c>
      <c r="H5" s="10">
        <v>2</v>
      </c>
      <c r="I5" s="8">
        <v>2</v>
      </c>
      <c r="J5" s="10">
        <v>2</v>
      </c>
      <c r="K5" s="8">
        <v>2</v>
      </c>
      <c r="L5" s="10">
        <v>2</v>
      </c>
      <c r="M5" s="8">
        <v>2</v>
      </c>
      <c r="N5" s="10">
        <v>2</v>
      </c>
      <c r="O5" s="8">
        <v>2</v>
      </c>
      <c r="P5" s="9">
        <v>2</v>
      </c>
      <c r="Q5" s="11"/>
      <c r="R5" s="12"/>
      <c r="S5" s="140">
        <f>SUM(C5:P5)</f>
        <v>24</v>
      </c>
      <c r="T5" s="151" t="s">
        <v>46</v>
      </c>
    </row>
    <row r="6" spans="1:256" ht="15.75" customHeight="1" x14ac:dyDescent="0.25">
      <c r="A6" s="149"/>
      <c r="B6" s="144"/>
      <c r="C6" s="121"/>
      <c r="D6" s="122"/>
      <c r="E6" s="13">
        <v>39</v>
      </c>
      <c r="F6" s="14">
        <v>37</v>
      </c>
      <c r="G6" s="13">
        <v>30</v>
      </c>
      <c r="H6" s="15">
        <v>31</v>
      </c>
      <c r="I6" s="13">
        <v>37</v>
      </c>
      <c r="J6" s="15">
        <v>40</v>
      </c>
      <c r="K6" s="13">
        <v>34</v>
      </c>
      <c r="L6" s="15">
        <v>38</v>
      </c>
      <c r="M6" s="13">
        <v>39</v>
      </c>
      <c r="N6" s="15">
        <v>41</v>
      </c>
      <c r="O6" s="13">
        <v>42</v>
      </c>
      <c r="P6" s="14">
        <v>52</v>
      </c>
      <c r="Q6" s="16">
        <v>221</v>
      </c>
      <c r="R6" s="17">
        <f>SUM(Q6-R7)</f>
        <v>70</v>
      </c>
      <c r="S6" s="141"/>
      <c r="T6" s="152"/>
    </row>
    <row r="7" spans="1:256" ht="16.5" customHeight="1" x14ac:dyDescent="0.25">
      <c r="A7" s="155"/>
      <c r="B7" s="154"/>
      <c r="C7" s="123"/>
      <c r="D7" s="124"/>
      <c r="E7" s="18">
        <v>27</v>
      </c>
      <c r="F7" s="19">
        <v>29</v>
      </c>
      <c r="G7" s="18">
        <v>24</v>
      </c>
      <c r="H7" s="20">
        <v>18</v>
      </c>
      <c r="I7" s="18">
        <v>28</v>
      </c>
      <c r="J7" s="20">
        <v>34</v>
      </c>
      <c r="K7" s="18">
        <v>22</v>
      </c>
      <c r="L7" s="20">
        <v>21</v>
      </c>
      <c r="M7" s="18">
        <v>25</v>
      </c>
      <c r="N7" s="20">
        <v>26</v>
      </c>
      <c r="O7" s="18">
        <v>25</v>
      </c>
      <c r="P7" s="19">
        <v>24</v>
      </c>
      <c r="Q7" s="21"/>
      <c r="R7" s="22">
        <v>151</v>
      </c>
      <c r="S7" s="147"/>
      <c r="T7" s="153"/>
    </row>
    <row r="8" spans="1:256" ht="15.6" customHeight="1" x14ac:dyDescent="0.3">
      <c r="A8" s="148">
        <v>2</v>
      </c>
      <c r="B8" s="157" t="s">
        <v>29</v>
      </c>
      <c r="C8" s="8">
        <v>0</v>
      </c>
      <c r="D8" s="9">
        <v>0</v>
      </c>
      <c r="E8" s="125"/>
      <c r="F8" s="126"/>
      <c r="G8" s="8">
        <v>2</v>
      </c>
      <c r="H8" s="9">
        <v>2</v>
      </c>
      <c r="I8" s="8">
        <v>2</v>
      </c>
      <c r="J8" s="10">
        <v>1</v>
      </c>
      <c r="K8" s="8">
        <v>2</v>
      </c>
      <c r="L8" s="10">
        <v>2</v>
      </c>
      <c r="M8" s="8">
        <v>2</v>
      </c>
      <c r="N8" s="10">
        <v>2</v>
      </c>
      <c r="O8" s="8">
        <v>2</v>
      </c>
      <c r="P8" s="10">
        <v>2</v>
      </c>
      <c r="Q8" s="11"/>
      <c r="R8" s="12"/>
      <c r="S8" s="140">
        <f>SUM(C8:P8)</f>
        <v>19</v>
      </c>
      <c r="T8" s="151" t="s">
        <v>47</v>
      </c>
    </row>
    <row r="9" spans="1:256" ht="15.75" customHeight="1" x14ac:dyDescent="0.25">
      <c r="A9" s="149"/>
      <c r="B9" s="158"/>
      <c r="C9" s="13">
        <v>27</v>
      </c>
      <c r="D9" s="14">
        <v>37</v>
      </c>
      <c r="E9" s="127"/>
      <c r="F9" s="128"/>
      <c r="G9" s="13">
        <v>25</v>
      </c>
      <c r="H9" s="14">
        <v>28</v>
      </c>
      <c r="I9" s="13">
        <v>27</v>
      </c>
      <c r="J9" s="15">
        <v>28</v>
      </c>
      <c r="K9" s="13">
        <v>26</v>
      </c>
      <c r="L9" s="15">
        <v>37</v>
      </c>
      <c r="M9" s="13">
        <v>32</v>
      </c>
      <c r="N9" s="15">
        <v>30</v>
      </c>
      <c r="O9" s="13">
        <v>44</v>
      </c>
      <c r="P9" s="15">
        <v>44</v>
      </c>
      <c r="Q9" s="16">
        <v>181</v>
      </c>
      <c r="R9" s="17">
        <f>SUM(Q9-R10)</f>
        <v>23</v>
      </c>
      <c r="S9" s="141"/>
      <c r="T9" s="152"/>
    </row>
    <row r="10" spans="1:256" ht="16.5" customHeight="1" x14ac:dyDescent="0.25">
      <c r="A10" s="155"/>
      <c r="B10" s="159"/>
      <c r="C10" s="18">
        <v>39</v>
      </c>
      <c r="D10" s="19">
        <v>29</v>
      </c>
      <c r="E10" s="129"/>
      <c r="F10" s="130"/>
      <c r="G10" s="18">
        <v>19</v>
      </c>
      <c r="H10" s="19">
        <v>19</v>
      </c>
      <c r="I10" s="18">
        <v>25</v>
      </c>
      <c r="J10" s="20">
        <v>28</v>
      </c>
      <c r="K10" s="18">
        <v>25</v>
      </c>
      <c r="L10" s="20">
        <v>30</v>
      </c>
      <c r="M10" s="18">
        <v>31</v>
      </c>
      <c r="N10" s="20">
        <v>29</v>
      </c>
      <c r="O10" s="18">
        <v>19</v>
      </c>
      <c r="P10" s="20">
        <v>28</v>
      </c>
      <c r="Q10" s="21"/>
      <c r="R10" s="22">
        <v>158</v>
      </c>
      <c r="S10" s="147"/>
      <c r="T10" s="153"/>
    </row>
    <row r="11" spans="1:256" ht="15.75" customHeight="1" x14ac:dyDescent="0.3">
      <c r="A11" s="148">
        <v>3</v>
      </c>
      <c r="B11" s="157" t="s">
        <v>30</v>
      </c>
      <c r="C11" s="8">
        <v>0</v>
      </c>
      <c r="D11" s="10">
        <v>0</v>
      </c>
      <c r="E11" s="8">
        <v>0</v>
      </c>
      <c r="F11" s="9">
        <v>0</v>
      </c>
      <c r="G11" s="125"/>
      <c r="H11" s="126"/>
      <c r="I11" s="8">
        <v>2</v>
      </c>
      <c r="J11" s="9">
        <v>2</v>
      </c>
      <c r="K11" s="8">
        <v>2</v>
      </c>
      <c r="L11" s="10">
        <v>2</v>
      </c>
      <c r="M11" s="8">
        <v>2</v>
      </c>
      <c r="N11" s="10">
        <v>2</v>
      </c>
      <c r="O11" s="8">
        <v>2</v>
      </c>
      <c r="P11" s="10">
        <v>2</v>
      </c>
      <c r="Q11" s="11"/>
      <c r="R11" s="12"/>
      <c r="S11" s="140">
        <f>SUM(C11:P11)</f>
        <v>16</v>
      </c>
      <c r="T11" s="151" t="s">
        <v>48</v>
      </c>
    </row>
    <row r="12" spans="1:256" ht="15.75" customHeight="1" x14ac:dyDescent="0.25">
      <c r="A12" s="149"/>
      <c r="B12" s="158"/>
      <c r="C12" s="13">
        <v>24</v>
      </c>
      <c r="D12" s="15">
        <v>18</v>
      </c>
      <c r="E12" s="13">
        <v>19</v>
      </c>
      <c r="F12" s="14">
        <v>19</v>
      </c>
      <c r="G12" s="127"/>
      <c r="H12" s="128"/>
      <c r="I12" s="13">
        <v>28</v>
      </c>
      <c r="J12" s="14">
        <v>27</v>
      </c>
      <c r="K12" s="13">
        <v>25</v>
      </c>
      <c r="L12" s="15">
        <v>32</v>
      </c>
      <c r="M12" s="13">
        <v>31</v>
      </c>
      <c r="N12" s="15">
        <v>32</v>
      </c>
      <c r="O12" s="13">
        <v>36</v>
      </c>
      <c r="P12" s="15">
        <v>49</v>
      </c>
      <c r="Q12" s="16">
        <v>163</v>
      </c>
      <c r="R12" s="17">
        <f>SUM(Q12-R13)</f>
        <v>10</v>
      </c>
      <c r="S12" s="141"/>
      <c r="T12" s="152"/>
    </row>
    <row r="13" spans="1:256" ht="16.5" customHeight="1" x14ac:dyDescent="0.25">
      <c r="A13" s="155"/>
      <c r="B13" s="159"/>
      <c r="C13" s="18">
        <v>30</v>
      </c>
      <c r="D13" s="20">
        <v>31</v>
      </c>
      <c r="E13" s="18">
        <v>25</v>
      </c>
      <c r="F13" s="19">
        <v>28</v>
      </c>
      <c r="G13" s="129"/>
      <c r="H13" s="130"/>
      <c r="I13" s="18">
        <v>25</v>
      </c>
      <c r="J13" s="19">
        <v>23</v>
      </c>
      <c r="K13" s="18">
        <v>24</v>
      </c>
      <c r="L13" s="20">
        <v>24</v>
      </c>
      <c r="M13" s="18">
        <v>28</v>
      </c>
      <c r="N13" s="20">
        <v>21</v>
      </c>
      <c r="O13" s="18">
        <v>21</v>
      </c>
      <c r="P13" s="20">
        <v>19</v>
      </c>
      <c r="Q13" s="21"/>
      <c r="R13" s="22">
        <v>153</v>
      </c>
      <c r="S13" s="147"/>
      <c r="T13" s="153"/>
    </row>
    <row r="14" spans="1:256" ht="16.5" customHeight="1" x14ac:dyDescent="0.3">
      <c r="A14" s="148">
        <v>4</v>
      </c>
      <c r="B14" s="143" t="s">
        <v>31</v>
      </c>
      <c r="C14" s="8">
        <v>0</v>
      </c>
      <c r="D14" s="10">
        <v>0</v>
      </c>
      <c r="E14" s="8">
        <v>0</v>
      </c>
      <c r="F14" s="10">
        <v>1</v>
      </c>
      <c r="G14" s="8">
        <v>0</v>
      </c>
      <c r="H14" s="9">
        <v>0</v>
      </c>
      <c r="I14" s="125"/>
      <c r="J14" s="126"/>
      <c r="K14" s="8">
        <v>2</v>
      </c>
      <c r="L14" s="10">
        <v>2</v>
      </c>
      <c r="M14" s="8">
        <v>0</v>
      </c>
      <c r="N14" s="9">
        <v>2</v>
      </c>
      <c r="O14" s="8">
        <v>2</v>
      </c>
      <c r="P14" s="10">
        <v>2</v>
      </c>
      <c r="Q14" s="11"/>
      <c r="R14" s="12"/>
      <c r="S14" s="140">
        <f>SUM(C14:P14)</f>
        <v>11</v>
      </c>
      <c r="T14" s="151" t="s">
        <v>42</v>
      </c>
    </row>
    <row r="15" spans="1:256" ht="16.5" customHeight="1" x14ac:dyDescent="0.25">
      <c r="A15" s="149"/>
      <c r="B15" s="144"/>
      <c r="C15" s="13">
        <v>28</v>
      </c>
      <c r="D15" s="15">
        <v>34</v>
      </c>
      <c r="E15" s="13">
        <v>25</v>
      </c>
      <c r="F15" s="15">
        <v>28</v>
      </c>
      <c r="G15" s="13">
        <v>25</v>
      </c>
      <c r="H15" s="14">
        <v>23</v>
      </c>
      <c r="I15" s="127"/>
      <c r="J15" s="128"/>
      <c r="K15" s="13">
        <v>34</v>
      </c>
      <c r="L15" s="15">
        <v>34</v>
      </c>
      <c r="M15" s="13">
        <v>25</v>
      </c>
      <c r="N15" s="14">
        <v>44</v>
      </c>
      <c r="O15" s="13">
        <v>43</v>
      </c>
      <c r="P15" s="15">
        <v>41</v>
      </c>
      <c r="Q15" s="16">
        <v>180</v>
      </c>
      <c r="R15" s="17">
        <f>SUM(Q15-R16)</f>
        <v>9</v>
      </c>
      <c r="S15" s="141"/>
      <c r="T15" s="152"/>
    </row>
    <row r="16" spans="1:256" ht="16.5" customHeight="1" x14ac:dyDescent="0.25">
      <c r="A16" s="155"/>
      <c r="B16" s="154"/>
      <c r="C16" s="18">
        <v>37</v>
      </c>
      <c r="D16" s="20">
        <v>40</v>
      </c>
      <c r="E16" s="18">
        <v>27</v>
      </c>
      <c r="F16" s="20">
        <v>28</v>
      </c>
      <c r="G16" s="18">
        <v>28</v>
      </c>
      <c r="H16" s="19">
        <v>27</v>
      </c>
      <c r="I16" s="129"/>
      <c r="J16" s="130"/>
      <c r="K16" s="18">
        <v>25</v>
      </c>
      <c r="L16" s="20">
        <v>30</v>
      </c>
      <c r="M16" s="18">
        <v>29</v>
      </c>
      <c r="N16" s="19">
        <v>26</v>
      </c>
      <c r="O16" s="18">
        <v>25</v>
      </c>
      <c r="P16" s="20">
        <v>29</v>
      </c>
      <c r="Q16" s="21"/>
      <c r="R16" s="22">
        <v>171</v>
      </c>
      <c r="S16" s="147"/>
      <c r="T16" s="153"/>
    </row>
    <row r="17" spans="1:20" ht="16.5" customHeight="1" x14ac:dyDescent="0.3">
      <c r="A17" s="148">
        <v>5</v>
      </c>
      <c r="B17" s="143" t="s">
        <v>32</v>
      </c>
      <c r="C17" s="8">
        <v>0</v>
      </c>
      <c r="D17" s="10">
        <v>0</v>
      </c>
      <c r="E17" s="8">
        <v>0</v>
      </c>
      <c r="F17" s="10">
        <v>0</v>
      </c>
      <c r="G17" s="8">
        <v>0</v>
      </c>
      <c r="H17" s="10">
        <v>0</v>
      </c>
      <c r="I17" s="8">
        <v>0</v>
      </c>
      <c r="J17" s="10">
        <v>0</v>
      </c>
      <c r="K17" s="125"/>
      <c r="L17" s="126"/>
      <c r="M17" s="8">
        <v>2</v>
      </c>
      <c r="N17" s="9">
        <v>2</v>
      </c>
      <c r="O17" s="8">
        <v>2</v>
      </c>
      <c r="P17" s="9">
        <v>2</v>
      </c>
      <c r="Q17" s="11"/>
      <c r="R17" s="12"/>
      <c r="S17" s="140">
        <f>SUM(C17:P17)</f>
        <v>8</v>
      </c>
      <c r="T17" s="151" t="s">
        <v>43</v>
      </c>
    </row>
    <row r="18" spans="1:20" ht="16.5" customHeight="1" x14ac:dyDescent="0.25">
      <c r="A18" s="149"/>
      <c r="B18" s="144"/>
      <c r="C18" s="13">
        <v>22</v>
      </c>
      <c r="D18" s="15">
        <v>21</v>
      </c>
      <c r="E18" s="13">
        <v>25</v>
      </c>
      <c r="F18" s="15">
        <v>30</v>
      </c>
      <c r="G18" s="13">
        <v>24</v>
      </c>
      <c r="H18" s="15">
        <v>24</v>
      </c>
      <c r="I18" s="13">
        <v>25</v>
      </c>
      <c r="J18" s="15">
        <v>30</v>
      </c>
      <c r="K18" s="127"/>
      <c r="L18" s="128"/>
      <c r="M18" s="13">
        <v>40</v>
      </c>
      <c r="N18" s="14">
        <v>37</v>
      </c>
      <c r="O18" s="13">
        <v>44</v>
      </c>
      <c r="P18" s="14">
        <v>62</v>
      </c>
      <c r="Q18" s="16">
        <v>180</v>
      </c>
      <c r="R18" s="17">
        <f>SUM(Q18-R19)</f>
        <v>-8</v>
      </c>
      <c r="S18" s="141"/>
      <c r="T18" s="152"/>
    </row>
    <row r="19" spans="1:20" ht="16.5" customHeight="1" x14ac:dyDescent="0.25">
      <c r="A19" s="155"/>
      <c r="B19" s="154"/>
      <c r="C19" s="18">
        <v>34</v>
      </c>
      <c r="D19" s="20">
        <v>38</v>
      </c>
      <c r="E19" s="18">
        <v>26</v>
      </c>
      <c r="F19" s="20">
        <v>37</v>
      </c>
      <c r="G19" s="18">
        <v>25</v>
      </c>
      <c r="H19" s="20">
        <v>32</v>
      </c>
      <c r="I19" s="18">
        <v>34</v>
      </c>
      <c r="J19" s="20">
        <v>34</v>
      </c>
      <c r="K19" s="129"/>
      <c r="L19" s="130"/>
      <c r="M19" s="18">
        <v>31</v>
      </c>
      <c r="N19" s="19">
        <v>34</v>
      </c>
      <c r="O19" s="18">
        <v>38</v>
      </c>
      <c r="P19" s="19">
        <v>28</v>
      </c>
      <c r="Q19" s="21"/>
      <c r="R19" s="22">
        <v>188</v>
      </c>
      <c r="S19" s="147"/>
      <c r="T19" s="153"/>
    </row>
    <row r="20" spans="1:20" ht="15.6" customHeight="1" x14ac:dyDescent="0.3">
      <c r="A20" s="148">
        <v>6</v>
      </c>
      <c r="B20" s="143" t="s">
        <v>33</v>
      </c>
      <c r="C20" s="8">
        <v>0</v>
      </c>
      <c r="D20" s="10">
        <v>0</v>
      </c>
      <c r="E20" s="8">
        <v>0</v>
      </c>
      <c r="F20" s="10">
        <v>0</v>
      </c>
      <c r="G20" s="8">
        <v>0</v>
      </c>
      <c r="H20" s="10">
        <v>0</v>
      </c>
      <c r="I20" s="8">
        <v>2</v>
      </c>
      <c r="J20" s="9">
        <v>0</v>
      </c>
      <c r="K20" s="8">
        <v>0</v>
      </c>
      <c r="L20" s="9">
        <v>0</v>
      </c>
      <c r="M20" s="125"/>
      <c r="N20" s="126"/>
      <c r="O20" s="8">
        <v>2</v>
      </c>
      <c r="P20" s="10">
        <v>2</v>
      </c>
      <c r="Q20" s="11"/>
      <c r="R20" s="12"/>
      <c r="S20" s="140">
        <f>SUM(C20:P20)</f>
        <v>6</v>
      </c>
      <c r="T20" s="151" t="s">
        <v>44</v>
      </c>
    </row>
    <row r="21" spans="1:20" ht="15.75" customHeight="1" x14ac:dyDescent="0.25">
      <c r="A21" s="149"/>
      <c r="B21" s="144"/>
      <c r="C21" s="13">
        <v>25</v>
      </c>
      <c r="D21" s="15">
        <v>41</v>
      </c>
      <c r="E21" s="13">
        <v>31</v>
      </c>
      <c r="F21" s="15">
        <v>29</v>
      </c>
      <c r="G21" s="13">
        <v>28</v>
      </c>
      <c r="H21" s="15">
        <v>21</v>
      </c>
      <c r="I21" s="13">
        <v>29</v>
      </c>
      <c r="J21" s="14">
        <v>26</v>
      </c>
      <c r="K21" s="13">
        <v>31</v>
      </c>
      <c r="L21" s="14">
        <v>34</v>
      </c>
      <c r="M21" s="127"/>
      <c r="N21" s="128"/>
      <c r="O21" s="13">
        <v>47</v>
      </c>
      <c r="P21" s="15">
        <v>42</v>
      </c>
      <c r="Q21" s="16">
        <v>191</v>
      </c>
      <c r="R21" s="17">
        <f>SUM(Q21-R22)</f>
        <v>-8</v>
      </c>
      <c r="S21" s="141"/>
      <c r="T21" s="152"/>
    </row>
    <row r="22" spans="1:20" ht="16.5" customHeight="1" x14ac:dyDescent="0.25">
      <c r="A22" s="155"/>
      <c r="B22" s="154"/>
      <c r="C22" s="18">
        <v>39</v>
      </c>
      <c r="D22" s="20">
        <v>26</v>
      </c>
      <c r="E22" s="18">
        <v>32</v>
      </c>
      <c r="F22" s="20">
        <v>30</v>
      </c>
      <c r="G22" s="18">
        <v>31</v>
      </c>
      <c r="H22" s="20">
        <v>32</v>
      </c>
      <c r="I22" s="18">
        <v>25</v>
      </c>
      <c r="J22" s="19">
        <v>44</v>
      </c>
      <c r="K22" s="18">
        <v>40</v>
      </c>
      <c r="L22" s="19">
        <v>37</v>
      </c>
      <c r="M22" s="129"/>
      <c r="N22" s="130"/>
      <c r="O22" s="18">
        <v>32</v>
      </c>
      <c r="P22" s="20">
        <v>27</v>
      </c>
      <c r="Q22" s="21"/>
      <c r="R22" s="22">
        <v>199</v>
      </c>
      <c r="S22" s="147"/>
      <c r="T22" s="153"/>
    </row>
    <row r="23" spans="1:20" ht="15.6" customHeight="1" x14ac:dyDescent="0.3">
      <c r="A23" s="148">
        <v>7</v>
      </c>
      <c r="B23" s="143" t="s">
        <v>34</v>
      </c>
      <c r="C23" s="8">
        <v>0</v>
      </c>
      <c r="D23" s="9">
        <v>0</v>
      </c>
      <c r="E23" s="8">
        <v>0</v>
      </c>
      <c r="F23" s="10">
        <v>0</v>
      </c>
      <c r="G23" s="8">
        <v>0</v>
      </c>
      <c r="H23" s="10">
        <v>0</v>
      </c>
      <c r="I23" s="8">
        <v>0</v>
      </c>
      <c r="J23" s="10">
        <v>0</v>
      </c>
      <c r="K23" s="8">
        <v>0</v>
      </c>
      <c r="L23" s="9">
        <v>0</v>
      </c>
      <c r="M23" s="8">
        <v>0</v>
      </c>
      <c r="N23" s="10">
        <v>0</v>
      </c>
      <c r="O23" s="125"/>
      <c r="P23" s="126"/>
      <c r="Q23" s="11"/>
      <c r="R23" s="12"/>
      <c r="S23" s="140">
        <f>SUM(C23:P23)</f>
        <v>0</v>
      </c>
      <c r="T23" s="151" t="s">
        <v>45</v>
      </c>
    </row>
    <row r="24" spans="1:20" ht="15" customHeight="1" x14ac:dyDescent="0.25">
      <c r="A24" s="149"/>
      <c r="B24" s="144"/>
      <c r="C24" s="13">
        <v>25</v>
      </c>
      <c r="D24" s="14">
        <v>24</v>
      </c>
      <c r="E24" s="13">
        <v>19</v>
      </c>
      <c r="F24" s="15">
        <v>28</v>
      </c>
      <c r="G24" s="13">
        <v>21</v>
      </c>
      <c r="H24" s="15">
        <v>19</v>
      </c>
      <c r="I24" s="13">
        <v>25</v>
      </c>
      <c r="J24" s="15">
        <v>29</v>
      </c>
      <c r="K24" s="13">
        <v>38</v>
      </c>
      <c r="L24" s="14">
        <v>28</v>
      </c>
      <c r="M24" s="13">
        <v>32</v>
      </c>
      <c r="N24" s="15">
        <v>27</v>
      </c>
      <c r="O24" s="127"/>
      <c r="P24" s="128"/>
      <c r="Q24" s="16">
        <v>160</v>
      </c>
      <c r="R24" s="17">
        <f>SUM(Q24-R25)</f>
        <v>-96</v>
      </c>
      <c r="S24" s="141"/>
      <c r="T24" s="152"/>
    </row>
    <row r="25" spans="1:20" ht="15.6" customHeight="1" x14ac:dyDescent="0.25">
      <c r="A25" s="150"/>
      <c r="B25" s="145"/>
      <c r="C25" s="23">
        <v>42</v>
      </c>
      <c r="D25" s="24">
        <v>52</v>
      </c>
      <c r="E25" s="23">
        <v>44</v>
      </c>
      <c r="F25" s="25">
        <v>44</v>
      </c>
      <c r="G25" s="23">
        <v>36</v>
      </c>
      <c r="H25" s="25">
        <v>49</v>
      </c>
      <c r="I25" s="23">
        <v>43</v>
      </c>
      <c r="J25" s="25">
        <v>41</v>
      </c>
      <c r="K25" s="23">
        <v>44</v>
      </c>
      <c r="L25" s="24">
        <v>62</v>
      </c>
      <c r="M25" s="23">
        <v>47</v>
      </c>
      <c r="N25" s="25">
        <v>42</v>
      </c>
      <c r="O25" s="131"/>
      <c r="P25" s="132"/>
      <c r="Q25" s="26"/>
      <c r="R25" s="27">
        <v>256</v>
      </c>
      <c r="S25" s="142"/>
      <c r="T25" s="156"/>
    </row>
    <row r="26" spans="1:20" ht="13.9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 t="str">
        <f>IF(Q26&lt;&gt;R26,"! Väravate vahe ei ole õige. Andmete sisestus pooleli või tulemused sisestatud valesti =&gt;&gt;"," ")</f>
        <v xml:space="preserve"> </v>
      </c>
      <c r="P26" s="30"/>
      <c r="Q26" s="31">
        <f>SUM(Q5:Q25)</f>
        <v>1276</v>
      </c>
      <c r="R26" s="31">
        <f>R7+R10+R13+R16+R19+R22+R25</f>
        <v>1276</v>
      </c>
      <c r="S26" s="28"/>
      <c r="T26" s="28"/>
    </row>
    <row r="27" spans="1:20" ht="13.9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2"/>
      <c r="P27" s="32"/>
      <c r="Q27" s="33"/>
      <c r="R27" s="33"/>
      <c r="S27" s="1"/>
      <c r="T27" s="1"/>
    </row>
  </sheetData>
  <mergeCells count="36">
    <mergeCell ref="T14:T16"/>
    <mergeCell ref="A17:A19"/>
    <mergeCell ref="S14:S16"/>
    <mergeCell ref="S5:S7"/>
    <mergeCell ref="A8:A10"/>
    <mergeCell ref="A5:A7"/>
    <mergeCell ref="B8:B10"/>
    <mergeCell ref="T5:T7"/>
    <mergeCell ref="T8:T10"/>
    <mergeCell ref="B11:B13"/>
    <mergeCell ref="B5:B7"/>
    <mergeCell ref="S8:S10"/>
    <mergeCell ref="A11:A13"/>
    <mergeCell ref="B14:B16"/>
    <mergeCell ref="T11:T13"/>
    <mergeCell ref="A14:A16"/>
    <mergeCell ref="A23:A25"/>
    <mergeCell ref="T20:T22"/>
    <mergeCell ref="S20:S22"/>
    <mergeCell ref="B20:B22"/>
    <mergeCell ref="T17:T19"/>
    <mergeCell ref="A20:A22"/>
    <mergeCell ref="S17:S19"/>
    <mergeCell ref="B17:B19"/>
    <mergeCell ref="T23:T25"/>
    <mergeCell ref="K4:L4"/>
    <mergeCell ref="G4:H4"/>
    <mergeCell ref="O4:P4"/>
    <mergeCell ref="S23:S25"/>
    <mergeCell ref="B23:B25"/>
    <mergeCell ref="E4:F4"/>
    <mergeCell ref="Q4:R4"/>
    <mergeCell ref="M4:N4"/>
    <mergeCell ref="C4:D4"/>
    <mergeCell ref="I4:J4"/>
    <mergeCell ref="S11:S13"/>
  </mergeCells>
  <pageMargins left="0.748031" right="0.31496099999999999" top="0.66929099999999997" bottom="0.70866099999999999" header="0.51181100000000002" footer="0.43307099999999998"/>
  <pageSetup paperSize="5" orientation="landscape" r:id="rId1"/>
  <headerFooter>
    <oddFooter>&amp;C&amp;"Helvetica,Regular"&amp;12&amp;K000000&amp;P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workbookViewId="0">
      <selection activeCell="H37" sqref="H37"/>
    </sheetView>
  </sheetViews>
  <sheetFormatPr defaultColWidth="9.109375" defaultRowHeight="13.95" customHeight="1" x14ac:dyDescent="0.25"/>
  <cols>
    <col min="1" max="1" width="7.109375" style="34" customWidth="1"/>
    <col min="2" max="2" width="21.6640625" style="34" customWidth="1"/>
    <col min="3" max="3" width="3.44140625" style="34" customWidth="1"/>
    <col min="4" max="4" width="7.88671875" style="34" customWidth="1"/>
    <col min="5" max="5" width="24.88671875" style="34" customWidth="1"/>
    <col min="6" max="6" width="1.33203125" style="34" customWidth="1"/>
    <col min="7" max="7" width="8.44140625" style="34" customWidth="1"/>
    <col min="8" max="8" width="21.6640625" style="175" customWidth="1"/>
  </cols>
  <sheetData>
    <row r="1" spans="1:8" ht="18" customHeight="1" x14ac:dyDescent="0.3">
      <c r="A1" s="113" t="s">
        <v>0</v>
      </c>
      <c r="B1" s="112"/>
      <c r="C1" s="112"/>
      <c r="D1" s="111"/>
      <c r="E1" s="2"/>
      <c r="F1" s="2"/>
      <c r="G1" s="2"/>
      <c r="H1" s="194"/>
    </row>
    <row r="2" spans="1:8" ht="18" customHeight="1" x14ac:dyDescent="0.3">
      <c r="A2" s="110" t="s">
        <v>1</v>
      </c>
      <c r="B2" s="57"/>
      <c r="C2" s="57"/>
      <c r="D2" s="109"/>
      <c r="E2" s="35" t="s">
        <v>21</v>
      </c>
      <c r="F2" s="2"/>
      <c r="G2" s="36" t="s">
        <v>22</v>
      </c>
      <c r="H2" s="194"/>
    </row>
    <row r="3" spans="1:8" ht="15.6" customHeight="1" x14ac:dyDescent="0.3">
      <c r="A3" s="109" t="s">
        <v>2</v>
      </c>
      <c r="B3" s="57"/>
      <c r="C3" s="57"/>
      <c r="D3" s="109"/>
      <c r="E3" s="35" t="s">
        <v>4</v>
      </c>
      <c r="F3" s="37"/>
      <c r="G3" s="36" t="s">
        <v>23</v>
      </c>
      <c r="H3" s="195"/>
    </row>
    <row r="4" spans="1:8" ht="15.6" customHeight="1" x14ac:dyDescent="0.3">
      <c r="A4" s="2"/>
      <c r="B4" s="2"/>
      <c r="C4" s="2"/>
      <c r="D4" s="2"/>
      <c r="E4" s="2"/>
      <c r="F4" s="2"/>
      <c r="G4" s="38"/>
      <c r="H4" s="195"/>
    </row>
    <row r="5" spans="1:8" ht="15.6" customHeight="1" x14ac:dyDescent="0.3">
      <c r="A5" s="173" t="s">
        <v>35</v>
      </c>
      <c r="B5" s="174"/>
      <c r="C5" s="174"/>
      <c r="D5" s="2"/>
      <c r="E5" s="2"/>
      <c r="F5" s="2"/>
      <c r="G5" s="2"/>
      <c r="H5" s="194"/>
    </row>
    <row r="6" spans="1:8" ht="15.6" customHeight="1" x14ac:dyDescent="0.3">
      <c r="A6" s="39"/>
      <c r="B6" s="40" t="s">
        <v>36</v>
      </c>
      <c r="C6" s="39"/>
      <c r="D6" s="171" t="s">
        <v>37</v>
      </c>
      <c r="E6" s="172"/>
      <c r="F6" s="41"/>
      <c r="G6" s="168" t="s">
        <v>38</v>
      </c>
      <c r="H6" s="169"/>
    </row>
    <row r="7" spans="1:8" ht="16.5" customHeight="1" x14ac:dyDescent="0.3">
      <c r="A7" s="42" t="s">
        <v>39</v>
      </c>
      <c r="B7" s="166" t="s">
        <v>65</v>
      </c>
      <c r="C7" s="167"/>
      <c r="D7" s="170" t="s">
        <v>66</v>
      </c>
      <c r="E7" s="170"/>
      <c r="F7" s="2"/>
      <c r="G7" s="166" t="s">
        <v>67</v>
      </c>
      <c r="H7" s="167"/>
    </row>
    <row r="8" spans="1:8" ht="16.5" customHeight="1" x14ac:dyDescent="0.3">
      <c r="A8" s="42" t="s">
        <v>40</v>
      </c>
      <c r="B8" s="166" t="s">
        <v>84</v>
      </c>
      <c r="C8" s="167"/>
      <c r="D8" s="170" t="s">
        <v>136</v>
      </c>
      <c r="E8" s="170"/>
      <c r="F8" s="2"/>
      <c r="G8" s="166" t="s">
        <v>118</v>
      </c>
      <c r="H8" s="167"/>
    </row>
    <row r="9" spans="1:8" ht="16.5" customHeight="1" x14ac:dyDescent="0.3">
      <c r="A9" s="42" t="s">
        <v>41</v>
      </c>
      <c r="B9" s="166" t="s">
        <v>18</v>
      </c>
      <c r="C9" s="167"/>
      <c r="D9" s="170" t="s">
        <v>121</v>
      </c>
      <c r="E9" s="170"/>
      <c r="F9" s="2"/>
      <c r="G9" s="166" t="s">
        <v>117</v>
      </c>
      <c r="H9" s="167"/>
    </row>
    <row r="10" spans="1:8" ht="16.5" customHeight="1" x14ac:dyDescent="0.3">
      <c r="A10" s="42" t="s">
        <v>42</v>
      </c>
      <c r="B10" s="166" t="s">
        <v>122</v>
      </c>
      <c r="C10" s="167"/>
      <c r="D10" s="170" t="s">
        <v>137</v>
      </c>
      <c r="E10" s="170"/>
      <c r="F10" s="2"/>
      <c r="G10" s="166" t="s">
        <v>123</v>
      </c>
      <c r="H10" s="167"/>
    </row>
    <row r="11" spans="1:8" ht="16.5" customHeight="1" x14ac:dyDescent="0.3">
      <c r="A11" s="42" t="s">
        <v>43</v>
      </c>
      <c r="B11" s="166" t="s">
        <v>17</v>
      </c>
      <c r="C11" s="167"/>
      <c r="D11" s="170" t="s">
        <v>138</v>
      </c>
      <c r="E11" s="170"/>
      <c r="F11" s="2"/>
      <c r="G11" s="166" t="s">
        <v>124</v>
      </c>
      <c r="H11" s="167"/>
    </row>
    <row r="12" spans="1:8" ht="16.5" customHeight="1" x14ac:dyDescent="0.3">
      <c r="A12" s="42" t="s">
        <v>44</v>
      </c>
      <c r="B12" s="166" t="s">
        <v>12</v>
      </c>
      <c r="C12" s="167"/>
      <c r="D12" s="170" t="s">
        <v>125</v>
      </c>
      <c r="E12" s="170"/>
      <c r="F12" s="2"/>
      <c r="G12" s="166" t="s">
        <v>126</v>
      </c>
      <c r="H12" s="167"/>
    </row>
    <row r="13" spans="1:8" ht="16.5" customHeight="1" x14ac:dyDescent="0.3">
      <c r="A13" s="42" t="s">
        <v>45</v>
      </c>
      <c r="B13" s="166" t="s">
        <v>19</v>
      </c>
      <c r="C13" s="167"/>
      <c r="D13" s="170" t="s">
        <v>139</v>
      </c>
      <c r="E13" s="170"/>
      <c r="F13" s="2"/>
      <c r="G13" s="166" t="s">
        <v>120</v>
      </c>
      <c r="H13" s="167"/>
    </row>
    <row r="14" spans="1:8" ht="13.2" x14ac:dyDescent="0.25">
      <c r="A14" s="43"/>
      <c r="B14" s="43"/>
      <c r="C14" s="2"/>
      <c r="D14" s="43"/>
      <c r="E14" s="43"/>
      <c r="F14" s="2"/>
      <c r="G14" s="197"/>
      <c r="H14" s="198"/>
    </row>
    <row r="15" spans="1:8" ht="21.6" customHeight="1" x14ac:dyDescent="0.4">
      <c r="A15" s="44" t="s">
        <v>46</v>
      </c>
      <c r="B15" s="45" t="str">
        <f>IF(B7&gt;0,B7,"")</f>
        <v>Põlva Spordikool</v>
      </c>
      <c r="C15" s="46"/>
      <c r="D15" s="44" t="s">
        <v>47</v>
      </c>
      <c r="E15" s="117" t="s">
        <v>84</v>
      </c>
      <c r="F15" s="196"/>
      <c r="G15" s="201" t="s">
        <v>48</v>
      </c>
      <c r="H15" s="202" t="s">
        <v>18</v>
      </c>
    </row>
    <row r="16" spans="1:8" ht="14.4" customHeight="1" x14ac:dyDescent="0.3">
      <c r="A16" s="47">
        <v>1</v>
      </c>
      <c r="B16" s="115" t="s">
        <v>68</v>
      </c>
      <c r="C16" s="46"/>
      <c r="D16" s="47">
        <v>1</v>
      </c>
      <c r="E16" s="115" t="s">
        <v>85</v>
      </c>
      <c r="F16" s="196"/>
      <c r="G16" s="203">
        <v>1</v>
      </c>
      <c r="H16" s="204" t="s">
        <v>102</v>
      </c>
    </row>
    <row r="17" spans="1:8" ht="14.4" customHeight="1" x14ac:dyDescent="0.3">
      <c r="A17" s="48">
        <v>2</v>
      </c>
      <c r="B17" s="116" t="s">
        <v>69</v>
      </c>
      <c r="C17" s="46"/>
      <c r="D17" s="48">
        <v>2</v>
      </c>
      <c r="E17" s="116" t="s">
        <v>86</v>
      </c>
      <c r="F17" s="196"/>
      <c r="G17" s="205">
        <v>2</v>
      </c>
      <c r="H17" s="206" t="s">
        <v>103</v>
      </c>
    </row>
    <row r="18" spans="1:8" ht="14.4" customHeight="1" x14ac:dyDescent="0.3">
      <c r="A18" s="48">
        <v>3</v>
      </c>
      <c r="B18" s="116" t="s">
        <v>70</v>
      </c>
      <c r="C18" s="46"/>
      <c r="D18" s="48">
        <v>3</v>
      </c>
      <c r="E18" s="116" t="s">
        <v>87</v>
      </c>
      <c r="F18" s="196"/>
      <c r="G18" s="205">
        <v>3</v>
      </c>
      <c r="H18" s="206" t="s">
        <v>104</v>
      </c>
    </row>
    <row r="19" spans="1:8" ht="14.4" customHeight="1" x14ac:dyDescent="0.3">
      <c r="A19" s="48">
        <v>4</v>
      </c>
      <c r="B19" s="116" t="s">
        <v>71</v>
      </c>
      <c r="C19" s="46"/>
      <c r="D19" s="48">
        <v>4</v>
      </c>
      <c r="E19" s="116" t="s">
        <v>88</v>
      </c>
      <c r="F19" s="196"/>
      <c r="G19" s="205">
        <v>4</v>
      </c>
      <c r="H19" s="206" t="s">
        <v>105</v>
      </c>
    </row>
    <row r="20" spans="1:8" ht="14.4" customHeight="1" x14ac:dyDescent="0.3">
      <c r="A20" s="48">
        <v>5</v>
      </c>
      <c r="B20" s="116" t="s">
        <v>72</v>
      </c>
      <c r="C20" s="46"/>
      <c r="D20" s="48">
        <v>5</v>
      </c>
      <c r="E20" s="116" t="s">
        <v>89</v>
      </c>
      <c r="F20" s="196"/>
      <c r="G20" s="205">
        <v>5</v>
      </c>
      <c r="H20" s="206" t="s">
        <v>106</v>
      </c>
    </row>
    <row r="21" spans="1:8" ht="14.4" customHeight="1" x14ac:dyDescent="0.3">
      <c r="A21" s="48">
        <v>6</v>
      </c>
      <c r="B21" s="116" t="s">
        <v>73</v>
      </c>
      <c r="C21" s="46"/>
      <c r="D21" s="48">
        <v>6</v>
      </c>
      <c r="E21" s="116" t="s">
        <v>90</v>
      </c>
      <c r="F21" s="196"/>
      <c r="G21" s="205">
        <v>6</v>
      </c>
      <c r="H21" s="206" t="s">
        <v>107</v>
      </c>
    </row>
    <row r="22" spans="1:8" ht="14.4" customHeight="1" x14ac:dyDescent="0.3">
      <c r="A22" s="48">
        <v>7</v>
      </c>
      <c r="B22" s="116" t="s">
        <v>74</v>
      </c>
      <c r="C22" s="46"/>
      <c r="D22" s="48">
        <v>7</v>
      </c>
      <c r="E22" s="116" t="s">
        <v>91</v>
      </c>
      <c r="F22" s="196"/>
      <c r="G22" s="205">
        <v>7</v>
      </c>
      <c r="H22" s="206" t="s">
        <v>108</v>
      </c>
    </row>
    <row r="23" spans="1:8" ht="14.4" customHeight="1" x14ac:dyDescent="0.3">
      <c r="A23" s="48">
        <v>8</v>
      </c>
      <c r="B23" s="116" t="s">
        <v>75</v>
      </c>
      <c r="C23" s="46"/>
      <c r="D23" s="48">
        <v>8</v>
      </c>
      <c r="E23" s="116" t="s">
        <v>92</v>
      </c>
      <c r="F23" s="196"/>
      <c r="G23" s="205">
        <v>8</v>
      </c>
      <c r="H23" s="206" t="s">
        <v>109</v>
      </c>
    </row>
    <row r="24" spans="1:8" ht="14.4" customHeight="1" x14ac:dyDescent="0.3">
      <c r="A24" s="48">
        <v>9</v>
      </c>
      <c r="B24" s="116" t="s">
        <v>76</v>
      </c>
      <c r="C24" s="46"/>
      <c r="D24" s="48">
        <v>9</v>
      </c>
      <c r="E24" s="116" t="s">
        <v>93</v>
      </c>
      <c r="F24" s="196"/>
      <c r="G24" s="205">
        <v>9</v>
      </c>
      <c r="H24" s="206" t="s">
        <v>110</v>
      </c>
    </row>
    <row r="25" spans="1:8" ht="14.4" customHeight="1" x14ac:dyDescent="0.3">
      <c r="A25" s="48">
        <v>10</v>
      </c>
      <c r="B25" s="116" t="s">
        <v>77</v>
      </c>
      <c r="C25" s="46"/>
      <c r="D25" s="48">
        <v>10</v>
      </c>
      <c r="E25" s="116" t="s">
        <v>94</v>
      </c>
      <c r="F25" s="196"/>
      <c r="G25" s="205">
        <v>10</v>
      </c>
      <c r="H25" s="206" t="s">
        <v>111</v>
      </c>
    </row>
    <row r="26" spans="1:8" ht="14.4" customHeight="1" x14ac:dyDescent="0.3">
      <c r="A26" s="48">
        <v>11</v>
      </c>
      <c r="B26" s="116" t="s">
        <v>78</v>
      </c>
      <c r="C26" s="46"/>
      <c r="D26" s="48">
        <v>11</v>
      </c>
      <c r="E26" s="116" t="s">
        <v>95</v>
      </c>
      <c r="F26" s="196"/>
      <c r="G26" s="205">
        <v>11</v>
      </c>
      <c r="H26" s="206" t="s">
        <v>112</v>
      </c>
    </row>
    <row r="27" spans="1:8" ht="14.4" customHeight="1" x14ac:dyDescent="0.3">
      <c r="A27" s="48">
        <v>12</v>
      </c>
      <c r="B27" s="116" t="s">
        <v>79</v>
      </c>
      <c r="C27" s="46"/>
      <c r="D27" s="48">
        <v>12</v>
      </c>
      <c r="E27" s="116" t="s">
        <v>96</v>
      </c>
      <c r="F27" s="196"/>
      <c r="G27" s="205">
        <v>12</v>
      </c>
      <c r="H27" s="206" t="s">
        <v>113</v>
      </c>
    </row>
    <row r="28" spans="1:8" ht="14.4" customHeight="1" x14ac:dyDescent="0.3">
      <c r="A28" s="48">
        <v>13</v>
      </c>
      <c r="B28" s="116" t="s">
        <v>80</v>
      </c>
      <c r="C28" s="46"/>
      <c r="D28" s="48">
        <v>13</v>
      </c>
      <c r="E28" s="116" t="s">
        <v>97</v>
      </c>
      <c r="F28" s="196"/>
      <c r="G28" s="205">
        <v>13</v>
      </c>
      <c r="H28" s="206" t="s">
        <v>114</v>
      </c>
    </row>
    <row r="29" spans="1:8" ht="14.4" customHeight="1" x14ac:dyDescent="0.3">
      <c r="A29" s="48">
        <v>14</v>
      </c>
      <c r="B29" s="116" t="s">
        <v>81</v>
      </c>
      <c r="C29" s="46"/>
      <c r="D29" s="48">
        <v>14</v>
      </c>
      <c r="E29" s="116" t="s">
        <v>98</v>
      </c>
      <c r="F29" s="196"/>
      <c r="G29" s="205">
        <v>14</v>
      </c>
      <c r="H29" s="206" t="s">
        <v>115</v>
      </c>
    </row>
    <row r="30" spans="1:8" ht="14.4" customHeight="1" x14ac:dyDescent="0.3">
      <c r="A30" s="48">
        <v>15</v>
      </c>
      <c r="B30" s="116" t="s">
        <v>82</v>
      </c>
      <c r="C30" s="46"/>
      <c r="D30" s="48">
        <v>15</v>
      </c>
      <c r="E30" s="116" t="s">
        <v>99</v>
      </c>
      <c r="F30" s="196"/>
      <c r="G30" s="205">
        <v>15</v>
      </c>
      <c r="H30" s="206" t="s">
        <v>116</v>
      </c>
    </row>
    <row r="31" spans="1:8" ht="14.4" customHeight="1" x14ac:dyDescent="0.3">
      <c r="A31" s="49">
        <v>16</v>
      </c>
      <c r="B31" s="50"/>
      <c r="C31" s="46"/>
      <c r="D31" s="49">
        <v>16</v>
      </c>
      <c r="E31" s="50"/>
      <c r="F31" s="196"/>
      <c r="G31" s="207">
        <v>16</v>
      </c>
      <c r="H31" s="208"/>
    </row>
    <row r="32" spans="1:8" ht="13.95" customHeight="1" x14ac:dyDescent="0.3">
      <c r="A32" s="51" t="s">
        <v>49</v>
      </c>
      <c r="B32" s="115" t="s">
        <v>67</v>
      </c>
      <c r="C32" s="46"/>
      <c r="D32" s="51" t="s">
        <v>49</v>
      </c>
      <c r="E32" s="115" t="s">
        <v>100</v>
      </c>
      <c r="F32" s="196"/>
      <c r="G32" s="209" t="s">
        <v>49</v>
      </c>
      <c r="H32" s="204" t="s">
        <v>117</v>
      </c>
    </row>
    <row r="33" spans="1:8" ht="14.4" customHeight="1" x14ac:dyDescent="0.3">
      <c r="A33" s="52"/>
      <c r="B33" s="50"/>
      <c r="C33" s="46"/>
      <c r="D33" s="52" t="s">
        <v>49</v>
      </c>
      <c r="E33" s="118" t="s">
        <v>101</v>
      </c>
      <c r="F33" s="196"/>
      <c r="G33" s="210"/>
      <c r="H33" s="211"/>
    </row>
    <row r="34" spans="1:8" ht="3" customHeight="1" x14ac:dyDescent="0.25">
      <c r="A34" s="53"/>
      <c r="B34" s="53"/>
      <c r="C34" s="2"/>
      <c r="D34" s="53"/>
      <c r="E34" s="53"/>
      <c r="F34" s="2"/>
      <c r="G34" s="199"/>
      <c r="H34" s="200"/>
    </row>
    <row r="35" spans="1:8" ht="15.6" customHeight="1" x14ac:dyDescent="0.3">
      <c r="A35" s="54" t="s">
        <v>50</v>
      </c>
      <c r="B35" s="55"/>
      <c r="C35" s="2"/>
      <c r="D35" s="2"/>
      <c r="E35" s="2"/>
      <c r="F35" s="2"/>
      <c r="G35" s="2"/>
      <c r="H35" s="194"/>
    </row>
    <row r="36" spans="1:8" ht="15.6" customHeight="1" x14ac:dyDescent="0.3">
      <c r="A36" s="55"/>
      <c r="B36" s="40" t="s">
        <v>51</v>
      </c>
      <c r="C36" s="2"/>
      <c r="D36" s="164" t="s">
        <v>36</v>
      </c>
      <c r="E36" s="165"/>
      <c r="F36" s="2"/>
      <c r="G36" s="2"/>
      <c r="H36" s="194"/>
    </row>
    <row r="37" spans="1:8" ht="14.4" customHeight="1" x14ac:dyDescent="0.3">
      <c r="A37" s="56" t="s">
        <v>39</v>
      </c>
      <c r="B37" s="162" t="s">
        <v>77</v>
      </c>
      <c r="C37" s="162"/>
      <c r="D37" s="161" t="str">
        <f t="shared" ref="D37:D42" si="0">IF(B7&gt;0,B7,"")</f>
        <v>Põlva Spordikool</v>
      </c>
      <c r="E37" s="162"/>
      <c r="F37" s="2"/>
      <c r="G37" s="2"/>
      <c r="H37" s="194"/>
    </row>
    <row r="38" spans="1:8" ht="14.4" customHeight="1" x14ac:dyDescent="0.3">
      <c r="A38" s="56" t="s">
        <v>40</v>
      </c>
      <c r="B38" s="162" t="s">
        <v>133</v>
      </c>
      <c r="C38" s="162"/>
      <c r="D38" s="161" t="s">
        <v>84</v>
      </c>
      <c r="E38" s="162"/>
      <c r="F38" s="2"/>
      <c r="G38" s="2"/>
      <c r="H38" s="194"/>
    </row>
    <row r="39" spans="1:8" ht="14.4" customHeight="1" x14ac:dyDescent="0.3">
      <c r="A39" s="56" t="s">
        <v>41</v>
      </c>
      <c r="B39" s="162" t="s">
        <v>114</v>
      </c>
      <c r="C39" s="162"/>
      <c r="D39" s="161" t="s">
        <v>18</v>
      </c>
      <c r="E39" s="162"/>
      <c r="F39" s="2"/>
      <c r="G39" s="2"/>
      <c r="H39" s="194"/>
    </row>
    <row r="40" spans="1:8" ht="14.4" customHeight="1" x14ac:dyDescent="0.3">
      <c r="A40" s="56" t="s">
        <v>42</v>
      </c>
      <c r="B40" s="162" t="s">
        <v>130</v>
      </c>
      <c r="C40" s="162"/>
      <c r="D40" s="161" t="str">
        <f t="shared" si="0"/>
        <v>Aruküla SK/Valga Käval</v>
      </c>
      <c r="E40" s="162"/>
      <c r="F40" s="2"/>
      <c r="G40" s="2"/>
      <c r="H40" s="194"/>
    </row>
    <row r="41" spans="1:8" ht="14.4" customHeight="1" x14ac:dyDescent="0.3">
      <c r="A41" s="56" t="s">
        <v>43</v>
      </c>
      <c r="B41" s="162" t="s">
        <v>127</v>
      </c>
      <c r="C41" s="162"/>
      <c r="D41" s="161" t="str">
        <f t="shared" si="0"/>
        <v>HC Kehra</v>
      </c>
      <c r="E41" s="162"/>
      <c r="F41" s="2"/>
      <c r="G41" s="2"/>
      <c r="H41" s="194"/>
    </row>
    <row r="42" spans="1:8" ht="14.4" customHeight="1" x14ac:dyDescent="0.3">
      <c r="A42" s="56" t="s">
        <v>44</v>
      </c>
      <c r="B42" s="162" t="s">
        <v>128</v>
      </c>
      <c r="C42" s="162"/>
      <c r="D42" s="161" t="str">
        <f t="shared" si="0"/>
        <v>SK Tapa</v>
      </c>
      <c r="E42" s="162"/>
      <c r="F42" s="2"/>
      <c r="G42" s="2"/>
      <c r="H42" s="194"/>
    </row>
    <row r="43" spans="1:8" ht="14.4" x14ac:dyDescent="0.3">
      <c r="A43" s="56" t="s">
        <v>45</v>
      </c>
      <c r="B43" s="162" t="s">
        <v>83</v>
      </c>
      <c r="C43" s="162"/>
      <c r="D43" s="161" t="s">
        <v>19</v>
      </c>
      <c r="E43" s="162"/>
      <c r="F43" s="2"/>
      <c r="G43" s="2"/>
      <c r="H43" s="194"/>
    </row>
    <row r="44" spans="1:8" ht="0.75" customHeight="1" x14ac:dyDescent="0.3">
      <c r="A44" s="197"/>
      <c r="B44" s="212"/>
      <c r="C44" s="212"/>
      <c r="D44" s="213"/>
      <c r="E44" s="213"/>
      <c r="F44" s="197"/>
      <c r="G44" s="197"/>
      <c r="H44" s="198"/>
    </row>
    <row r="45" spans="1:8" ht="14.4" customHeight="1" x14ac:dyDescent="0.25">
      <c r="A45" s="214"/>
      <c r="B45" s="215"/>
      <c r="C45" s="216" t="s">
        <v>51</v>
      </c>
      <c r="D45" s="217"/>
      <c r="E45" s="217"/>
      <c r="F45" s="217"/>
      <c r="G45" s="216" t="s">
        <v>36</v>
      </c>
      <c r="H45" s="218"/>
    </row>
    <row r="46" spans="1:8" ht="15.6" customHeight="1" x14ac:dyDescent="0.3">
      <c r="A46" s="219" t="s">
        <v>52</v>
      </c>
      <c r="B46" s="163"/>
      <c r="C46" s="160" t="s">
        <v>72</v>
      </c>
      <c r="D46" s="160"/>
      <c r="E46" s="160"/>
      <c r="F46" s="160"/>
      <c r="G46" s="160" t="s">
        <v>13</v>
      </c>
      <c r="H46" s="220"/>
    </row>
    <row r="47" spans="1:8" ht="15.6" customHeight="1" x14ac:dyDescent="0.3">
      <c r="A47" s="219" t="s">
        <v>53</v>
      </c>
      <c r="B47" s="163"/>
      <c r="C47" s="160" t="s">
        <v>97</v>
      </c>
      <c r="D47" s="160"/>
      <c r="E47" s="160"/>
      <c r="F47" s="160"/>
      <c r="G47" s="160" t="s">
        <v>132</v>
      </c>
      <c r="H47" s="220"/>
    </row>
    <row r="48" spans="1:8" ht="15.6" customHeight="1" x14ac:dyDescent="0.3">
      <c r="A48" s="219" t="s">
        <v>54</v>
      </c>
      <c r="B48" s="163"/>
      <c r="C48" s="160" t="s">
        <v>105</v>
      </c>
      <c r="D48" s="160"/>
      <c r="E48" s="160"/>
      <c r="F48" s="160"/>
      <c r="G48" s="160" t="s">
        <v>18</v>
      </c>
      <c r="H48" s="220"/>
    </row>
    <row r="49" spans="1:8" ht="14.4" customHeight="1" x14ac:dyDescent="0.25">
      <c r="A49" s="221"/>
      <c r="B49" s="222"/>
      <c r="C49" s="222"/>
      <c r="D49" s="222"/>
      <c r="E49" s="222"/>
      <c r="F49" s="222"/>
      <c r="G49" s="222"/>
      <c r="H49" s="211"/>
    </row>
  </sheetData>
  <mergeCells count="52">
    <mergeCell ref="A5:C5"/>
    <mergeCell ref="D12:E12"/>
    <mergeCell ref="G48:H48"/>
    <mergeCell ref="D13:E13"/>
    <mergeCell ref="D9:E9"/>
    <mergeCell ref="G46:H46"/>
    <mergeCell ref="D11:E11"/>
    <mergeCell ref="G45:H45"/>
    <mergeCell ref="D10:E10"/>
    <mergeCell ref="C47:F47"/>
    <mergeCell ref="D43:E43"/>
    <mergeCell ref="D42:E42"/>
    <mergeCell ref="C46:F46"/>
    <mergeCell ref="B12:C12"/>
    <mergeCell ref="D40:E40"/>
    <mergeCell ref="G10:H10"/>
    <mergeCell ref="G9:H9"/>
    <mergeCell ref="G6:H6"/>
    <mergeCell ref="B11:C11"/>
    <mergeCell ref="B10:C10"/>
    <mergeCell ref="D8:E8"/>
    <mergeCell ref="D7:E7"/>
    <mergeCell ref="D6:E6"/>
    <mergeCell ref="B9:C9"/>
    <mergeCell ref="B8:C8"/>
    <mergeCell ref="G8:H8"/>
    <mergeCell ref="B7:C7"/>
    <mergeCell ref="G7:H7"/>
    <mergeCell ref="D36:E36"/>
    <mergeCell ref="B40:C40"/>
    <mergeCell ref="D39:E39"/>
    <mergeCell ref="G12:H12"/>
    <mergeCell ref="G11:H11"/>
    <mergeCell ref="G13:H13"/>
    <mergeCell ref="B13:C13"/>
    <mergeCell ref="C48:F48"/>
    <mergeCell ref="B39:C39"/>
    <mergeCell ref="D38:E38"/>
    <mergeCell ref="B38:C38"/>
    <mergeCell ref="D37:E37"/>
    <mergeCell ref="B37:C37"/>
    <mergeCell ref="B44:C44"/>
    <mergeCell ref="A48:B48"/>
    <mergeCell ref="G47:H47"/>
    <mergeCell ref="D41:E41"/>
    <mergeCell ref="C45:F45"/>
    <mergeCell ref="A47:B47"/>
    <mergeCell ref="B43:C43"/>
    <mergeCell ref="A46:B46"/>
    <mergeCell ref="B42:C42"/>
    <mergeCell ref="B41:C41"/>
    <mergeCell ref="D44:E44"/>
  </mergeCells>
  <pageMargins left="0.75" right="0.32" top="0.87" bottom="0.47" header="0.5" footer="0.31"/>
  <pageSetup orientation="portrait" r:id="rId1"/>
  <headerFooter>
    <oddFooter>&amp;C&amp;"Helvetica,Regular"&amp;12&amp;K000000&amp;P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 - tulemused</vt:lpstr>
      <vt:lpstr>Tabel_täitmiseks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</dc:creator>
  <cp:lastModifiedBy>Pirje</cp:lastModifiedBy>
  <cp:lastPrinted>2018-03-25T15:48:51Z</cp:lastPrinted>
  <dcterms:created xsi:type="dcterms:W3CDTF">2018-03-25T06:17:18Z</dcterms:created>
  <dcterms:modified xsi:type="dcterms:W3CDTF">2018-03-25T17:25:38Z</dcterms:modified>
</cp:coreProperties>
</file>