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ARVUTI vana\NOORTEKÄSIPALL\HOOAEG 2018-2019\EMV P 2019\PC2004\"/>
    </mc:Choice>
  </mc:AlternateContent>
  <xr:revisionPtr revIDLastSave="0" documentId="13_ncr:1_{E8067C93-C974-437A-BD12-690686C8A72F}" xr6:coauthVersionLast="43" xr6:coauthVersionMax="43" xr10:uidLastSave="{00000000-0000-0000-0000-000000000000}"/>
  <bookViews>
    <workbookView xWindow="-108" yWindow="-108" windowWidth="23256" windowHeight="12720" activeTab="1" xr2:uid="{00000000-000D-0000-FFFF-FFFF00000000}"/>
  </bookViews>
  <sheets>
    <sheet name="Ajakava I liiga" sheetId="1" r:id="rId1"/>
    <sheet name="Ajakava II liiga" sheetId="4" r:id="rId2"/>
    <sheet name="Tabel_I liiga" sheetId="2" r:id="rId3"/>
    <sheet name="Tabel_II liiga" sheetId="5" r:id="rId4"/>
    <sheet name="Kokkuvõte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5" l="1"/>
  <c r="B2" i="5"/>
  <c r="C2" i="5"/>
  <c r="B3" i="5"/>
  <c r="S6" i="5"/>
  <c r="Q7" i="5"/>
  <c r="R7" i="5" s="1"/>
  <c r="R8" i="5"/>
  <c r="S9" i="5"/>
  <c r="Q10" i="5"/>
  <c r="R11" i="5"/>
  <c r="R27" i="5" s="1"/>
  <c r="O27" i="5" s="1"/>
  <c r="S12" i="5"/>
  <c r="Q13" i="5"/>
  <c r="R13" i="5" s="1"/>
  <c r="R14" i="5"/>
  <c r="S15" i="5"/>
  <c r="Q16" i="5"/>
  <c r="R17" i="5"/>
  <c r="R16" i="5" s="1"/>
  <c r="S18" i="5"/>
  <c r="Q19" i="5"/>
  <c r="R19" i="5" s="1"/>
  <c r="R20" i="5"/>
  <c r="S21" i="5"/>
  <c r="Q22" i="5"/>
  <c r="R23" i="5"/>
  <c r="R22" i="5" s="1"/>
  <c r="S24" i="5"/>
  <c r="Q25" i="5"/>
  <c r="R25" i="5" s="1"/>
  <c r="R26" i="5"/>
  <c r="Q27" i="5"/>
  <c r="A9" i="4"/>
  <c r="A10" i="4"/>
  <c r="A11" i="4" s="1"/>
  <c r="A12" i="4" s="1"/>
  <c r="A13" i="4" s="1"/>
  <c r="A14" i="4" s="1"/>
  <c r="A15" i="4"/>
  <c r="A23" i="4" s="1"/>
  <c r="B16" i="4"/>
  <c r="A17" i="4"/>
  <c r="A18" i="4" s="1"/>
  <c r="A19" i="4" s="1"/>
  <c r="A20" i="4" s="1"/>
  <c r="A21" i="4" s="1"/>
  <c r="A22" i="4" s="1"/>
  <c r="B17" i="4"/>
  <c r="B18" i="4" s="1"/>
  <c r="B19" i="4" s="1"/>
  <c r="B20" i="4" s="1"/>
  <c r="B21" i="4" s="1"/>
  <c r="B22" i="4" s="1"/>
  <c r="A25" i="4"/>
  <c r="A26" i="4" s="1"/>
  <c r="A27" i="4" s="1"/>
  <c r="A28" i="4" s="1"/>
  <c r="A29" i="4" s="1"/>
  <c r="A30" i="4" s="1"/>
  <c r="A32" i="4" s="1"/>
  <c r="B25" i="4"/>
  <c r="B26" i="4"/>
  <c r="B27" i="4" s="1"/>
  <c r="B28" i="4" s="1"/>
  <c r="B29" i="4" s="1"/>
  <c r="B30" i="4" s="1"/>
  <c r="R10" i="5" l="1"/>
  <c r="R26" i="2" l="1"/>
  <c r="Q25" i="2"/>
  <c r="R25" i="2" s="1"/>
  <c r="R23" i="2"/>
  <c r="Q22" i="2"/>
  <c r="R22" i="2" s="1"/>
  <c r="R20" i="2"/>
  <c r="R19" i="2" s="1"/>
  <c r="Q19" i="2"/>
  <c r="R17" i="2"/>
  <c r="Q16" i="2"/>
  <c r="R16" i="2" s="1"/>
  <c r="R14" i="2"/>
  <c r="Q13" i="2"/>
  <c r="R13" i="2" s="1"/>
  <c r="R11" i="2"/>
  <c r="R27" i="2" s="1"/>
  <c r="Q10" i="2"/>
  <c r="R10" i="2" s="1"/>
  <c r="R8" i="2"/>
  <c r="Q7" i="2"/>
  <c r="Q27" i="2" s="1"/>
  <c r="R7" i="2" l="1"/>
</calcChain>
</file>

<file path=xl/sharedStrings.xml><?xml version="1.0" encoding="utf-8"?>
<sst xmlns="http://schemas.openxmlformats.org/spreadsheetml/2006/main" count="453" uniqueCount="192">
  <si>
    <t>2019 EESTI MEISTRIVÕISTLUSED KÄSIPALLIS</t>
  </si>
  <si>
    <t>NOORMEHED C KLASS</t>
  </si>
  <si>
    <t>sündinud 2004 ja hiljem</t>
  </si>
  <si>
    <t>I liiga</t>
  </si>
  <si>
    <t>17.05.-19.05.2019</t>
  </si>
  <si>
    <t>PÕLVA</t>
  </si>
  <si>
    <t>II etapp</t>
  </si>
  <si>
    <t>Mängude aeg 2×20min</t>
  </si>
  <si>
    <t>Mesikäpa Hall</t>
  </si>
  <si>
    <t>Kell</t>
  </si>
  <si>
    <t>Nr.</t>
  </si>
  <si>
    <t>Võistkond</t>
  </si>
  <si>
    <t>Tulemus</t>
  </si>
  <si>
    <t>HC Tallinn 1</t>
  </si>
  <si>
    <t>Põlva SK 1</t>
  </si>
  <si>
    <t>-</t>
  </si>
  <si>
    <t>33</t>
  </si>
  <si>
    <t>SK Tapa</t>
  </si>
  <si>
    <t>HC Kehra</t>
  </si>
  <si>
    <t>17</t>
  </si>
  <si>
    <t>Viljandi SK</t>
  </si>
  <si>
    <t>Aruküla SK</t>
  </si>
  <si>
    <t>21</t>
  </si>
  <si>
    <t>HC Tallas</t>
  </si>
  <si>
    <t>23</t>
  </si>
  <si>
    <t>18</t>
  </si>
  <si>
    <t>16</t>
  </si>
  <si>
    <t>COOP Põlva  vs  HC Kehra/Horizon Pulp&amp;Paper</t>
  </si>
  <si>
    <t>19</t>
  </si>
  <si>
    <t>14</t>
  </si>
  <si>
    <t>22</t>
  </si>
  <si>
    <t>27</t>
  </si>
  <si>
    <t>26</t>
  </si>
  <si>
    <t>25</t>
  </si>
  <si>
    <t>12</t>
  </si>
  <si>
    <t>10</t>
  </si>
  <si>
    <t>AUTASUSTAMINE</t>
  </si>
  <si>
    <t>15.03.-17.03.2019</t>
  </si>
  <si>
    <t>Tapa</t>
  </si>
  <si>
    <t>Põlva</t>
  </si>
  <si>
    <t>VÕISTKOND</t>
  </si>
  <si>
    <t>V – VAHE</t>
  </si>
  <si>
    <t>PUNKTE</t>
  </si>
  <si>
    <t>KOHT</t>
  </si>
  <si>
    <t>PÕLVA SK 1</t>
  </si>
  <si>
    <t>I</t>
  </si>
  <si>
    <t>SK TAPA</t>
  </si>
  <si>
    <t>III</t>
  </si>
  <si>
    <t>VILJANDI SK</t>
  </si>
  <si>
    <t>II</t>
  </si>
  <si>
    <t>HC TALLAS</t>
  </si>
  <si>
    <t>HC TALLINN 1</t>
  </si>
  <si>
    <t>ARUKÜLA SK</t>
  </si>
  <si>
    <t>HC KEHRA</t>
  </si>
  <si>
    <t>Paremusjärjestus</t>
  </si>
  <si>
    <t>Võistkonna nimi</t>
  </si>
  <si>
    <t>Klubi nimi</t>
  </si>
  <si>
    <t>Treener(id)</t>
  </si>
  <si>
    <t>1.</t>
  </si>
  <si>
    <t>Kalmer Musting</t>
  </si>
  <si>
    <t>2.</t>
  </si>
  <si>
    <t>Marko Koks</t>
  </si>
  <si>
    <t>3.</t>
  </si>
  <si>
    <t>Elmu Koppelmann</t>
  </si>
  <si>
    <t>4.</t>
  </si>
  <si>
    <t>Kaspar Lees</t>
  </si>
  <si>
    <t>5.</t>
  </si>
  <si>
    <t>Toivo Järv</t>
  </si>
  <si>
    <t>6.</t>
  </si>
  <si>
    <t>Madis Kokkuta</t>
  </si>
  <si>
    <t>7.</t>
  </si>
  <si>
    <t>Janar Mägi</t>
  </si>
  <si>
    <t>Hendrik Bleive</t>
  </si>
  <si>
    <t>Kaidar Keres</t>
  </si>
  <si>
    <t>Ilja Kosmirak</t>
  </si>
  <si>
    <t>Hendrik Kink</t>
  </si>
  <si>
    <t>Karl Kask</t>
  </si>
  <si>
    <t>Marcus Rättel</t>
  </si>
  <si>
    <t>Andero Hääl</t>
  </si>
  <si>
    <t>Marttin Vendelin</t>
  </si>
  <si>
    <t>Karl Kramm</t>
  </si>
  <si>
    <t>Andreas Paabut</t>
  </si>
  <si>
    <t>Hendrik Koks</t>
  </si>
  <si>
    <t>Madis Valk</t>
  </si>
  <si>
    <t>Reio Kähr</t>
  </si>
  <si>
    <t>Robin Liinsoo</t>
  </si>
  <si>
    <t>Karl Kanna</t>
  </si>
  <si>
    <t>Alar Mattus</t>
  </si>
  <si>
    <t>Jürgen Aas</t>
  </si>
  <si>
    <t>Robin Müntser</t>
  </si>
  <si>
    <t>Lex Trevor Parman</t>
  </si>
  <si>
    <t>Johannes Pertelson</t>
  </si>
  <si>
    <t>Sten Pullisaar</t>
  </si>
  <si>
    <t>Aron Saarna</t>
  </si>
  <si>
    <t>Mario Tael</t>
  </si>
  <si>
    <t>Jan-Egert Valdmann</t>
  </si>
  <si>
    <t>Kevin Pütt</t>
  </si>
  <si>
    <t>Jaan-Paul Varik</t>
  </si>
  <si>
    <t>Trivo Vaigurand</t>
  </si>
  <si>
    <t>Andero Viljus</t>
  </si>
  <si>
    <t>Eke-Jaan Sarv</t>
  </si>
  <si>
    <t>Kevin Kask</t>
  </si>
  <si>
    <t>Henry Jõesalu</t>
  </si>
  <si>
    <t>Kenet Toom</t>
  </si>
  <si>
    <t>Rander Piirits</t>
  </si>
  <si>
    <t>Joonas Vassiljev</t>
  </si>
  <si>
    <t>Daniel Tamuri</t>
  </si>
  <si>
    <t>Teron Taal</t>
  </si>
  <si>
    <t>Meelis Metsa</t>
  </si>
  <si>
    <t>Karl Markus Kannel</t>
  </si>
  <si>
    <t>Aleksandr Vassiljuk</t>
  </si>
  <si>
    <t>Kevin Tühis</t>
  </si>
  <si>
    <t>Robin Rohula</t>
  </si>
  <si>
    <t>Valeri Popov</t>
  </si>
  <si>
    <t>Treener:</t>
  </si>
  <si>
    <t>Võistkondade parimad mängijad:</t>
  </si>
  <si>
    <t>Mängija nimi</t>
  </si>
  <si>
    <t>Urmas Rõuk</t>
  </si>
  <si>
    <t>Johannes Paju</t>
  </si>
  <si>
    <t>Matthias Männik</t>
  </si>
  <si>
    <t>Kenneth Lass</t>
  </si>
  <si>
    <t>Turniiri parim mängija:</t>
  </si>
  <si>
    <t>Turniiri parim kaitsemängijat:</t>
  </si>
  <si>
    <t>Turniiri parim väravavaht:</t>
  </si>
  <si>
    <t>Turniiri resultatiivseim mängija:</t>
  </si>
  <si>
    <t>Põlva Käsipalliklubi</t>
  </si>
  <si>
    <t>Viljandi Käsipalliklubi HC</t>
  </si>
  <si>
    <t>Spordiklubi Tapa</t>
  </si>
  <si>
    <t>Spordiklubi HC Tallas</t>
  </si>
  <si>
    <t>Aruküla Spordiklubi</t>
  </si>
  <si>
    <t>Spordiklubi Kehra Käsipall</t>
  </si>
  <si>
    <t>Põlva Spordikool 1</t>
  </si>
  <si>
    <t>Viljandi Spordikool</t>
  </si>
  <si>
    <t>SK Tapa/Tapa valla SK</t>
  </si>
  <si>
    <t>Spordiklubi Tapa/Tapa valla Spordikool</t>
  </si>
  <si>
    <t>Randel Matthias Lepp</t>
  </si>
  <si>
    <t>8.</t>
  </si>
  <si>
    <t>HC Tallinn/Mustamäe</t>
  </si>
  <si>
    <t>Andres Joosep, Ragnar Põldma</t>
  </si>
  <si>
    <t>9.</t>
  </si>
  <si>
    <t>HC Pärnu/Rager</t>
  </si>
  <si>
    <t>Toomas Heinla, Merili Heinla</t>
  </si>
  <si>
    <t>10.</t>
  </si>
  <si>
    <t>HC Tallinn 2</t>
  </si>
  <si>
    <t>Heldur Sepp</t>
  </si>
  <si>
    <t>11.</t>
  </si>
  <si>
    <t>Valga Käval</t>
  </si>
  <si>
    <t>Käsipalliklubi Käval</t>
  </si>
  <si>
    <t>Andris Uibo</t>
  </si>
  <si>
    <t>12.</t>
  </si>
  <si>
    <t>Põlva Spordikool 2</t>
  </si>
  <si>
    <t>Rein Suvi</t>
  </si>
  <si>
    <t>13.</t>
  </si>
  <si>
    <t>HC Viimsi</t>
  </si>
  <si>
    <t>Spordiklubi Viimsi HC</t>
  </si>
  <si>
    <t>Jarno Nurm, Ain Pinnonen</t>
  </si>
  <si>
    <t>14.</t>
  </si>
  <si>
    <t>HC Tallinn/Randvere</t>
  </si>
  <si>
    <t>Vahur Vetevool</t>
  </si>
  <si>
    <t>II liiga</t>
  </si>
  <si>
    <t>Frederik Pennert</t>
  </si>
  <si>
    <t>Kristofer-Robin Soomets</t>
  </si>
  <si>
    <t>Peter Saan</t>
  </si>
  <si>
    <t>Ken Rasmus Kiis</t>
  </si>
  <si>
    <t>Aron Oberg</t>
  </si>
  <si>
    <t>Georg Gustav Kont</t>
  </si>
  <si>
    <t>Oliver Vetevool</t>
  </si>
  <si>
    <t>HC Pärnu/Paikuse</t>
  </si>
  <si>
    <t>Sander Tõemets</t>
  </si>
  <si>
    <t>Averi Hännile</t>
  </si>
  <si>
    <t>13</t>
  </si>
  <si>
    <t>HC Tallinn/ Mustamäe</t>
  </si>
  <si>
    <t>HC Pärnu/ Rager</t>
  </si>
  <si>
    <t>HC Tallinn/ Randvere</t>
  </si>
  <si>
    <t>Põlva SK 2</t>
  </si>
  <si>
    <t>15</t>
  </si>
  <si>
    <t>30</t>
  </si>
  <si>
    <t>24</t>
  </si>
  <si>
    <t>7</t>
  </si>
  <si>
    <t>45</t>
  </si>
  <si>
    <t>Viimsi Kooli Spordikeskus</t>
  </si>
  <si>
    <t>VIIMSI</t>
  </si>
  <si>
    <t>HC TALLINN 2</t>
  </si>
  <si>
    <t>HC VIIMSI</t>
  </si>
  <si>
    <t>VALGA KÄVAL</t>
  </si>
  <si>
    <t>HC TALLINN/ RANDVERE</t>
  </si>
  <si>
    <t>HC TALLINN/ MUSTAMÄE</t>
  </si>
  <si>
    <t>HC PÄRNU/RAGER</t>
  </si>
  <si>
    <t>PÕLVA SK 2</t>
  </si>
  <si>
    <t/>
  </si>
  <si>
    <t>Viimsi</t>
  </si>
  <si>
    <t>Valga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</si>
</sst>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&quot;:&quot;mm"/>
    <numFmt numFmtId="165" formatCode="dddd&quot;, &quot;d&quot;. &quot;mmmm&quot; &quot;yyyy;@"/>
    <numFmt numFmtId="166" formatCode="d&quot;.&quot;m&quot;.&quot;yy"/>
    <numFmt numFmtId="167" formatCode="#,##0.00&quot; &quot;[$kr-425];[Red]&quot;-&quot;#,##0.00&quot; &quot;[$kr-425]"/>
    <numFmt numFmtId="168" formatCode="[$-425]dddd\,\ d\.\ mmmm\ yyyy"/>
  </numFmts>
  <fonts count="75">
    <font>
      <sz val="11"/>
      <color theme="1"/>
      <name val="Arial1"/>
      <charset val="186"/>
    </font>
    <font>
      <b/>
      <i/>
      <sz val="16"/>
      <color theme="1"/>
      <name val="Arial1"/>
      <charset val="186"/>
    </font>
    <font>
      <u/>
      <sz val="10"/>
      <color rgb="FF0000FF"/>
      <name val="Arial Narrow"/>
      <family val="2"/>
      <charset val="186"/>
    </font>
    <font>
      <sz val="10"/>
      <color rgb="FF000000"/>
      <name val="Arial Narrow"/>
      <family val="2"/>
      <charset val="186"/>
    </font>
    <font>
      <sz val="10"/>
      <color theme="1"/>
      <name val="Arial2"/>
      <charset val="186"/>
    </font>
    <font>
      <b/>
      <i/>
      <u/>
      <sz val="11"/>
      <color theme="1"/>
      <name val="Arial1"/>
      <charset val="186"/>
    </font>
    <font>
      <b/>
      <sz val="14"/>
      <color theme="1"/>
      <name val="Cambria"/>
      <family val="1"/>
      <charset val="186"/>
    </font>
    <font>
      <b/>
      <sz val="14"/>
      <color theme="1"/>
      <name val="Arial2"/>
      <charset val="186"/>
    </font>
    <font>
      <b/>
      <sz val="12"/>
      <color theme="1"/>
      <name val="Cambria"/>
      <family val="1"/>
      <charset val="186"/>
    </font>
    <font>
      <sz val="10"/>
      <color theme="1"/>
      <name val="Cambria"/>
      <family val="1"/>
      <charset val="186"/>
    </font>
    <font>
      <b/>
      <sz val="12"/>
      <color theme="1"/>
      <name val="Calibri"/>
      <family val="2"/>
      <charset val="186"/>
    </font>
    <font>
      <sz val="12"/>
      <color theme="1"/>
      <name val="Calibri"/>
      <family val="2"/>
      <charset val="186"/>
    </font>
    <font>
      <sz val="12"/>
      <color theme="1"/>
      <name val="Cambria"/>
      <family val="1"/>
      <charset val="186"/>
    </font>
    <font>
      <sz val="12"/>
      <color theme="1"/>
      <name val="Arial2"/>
      <charset val="186"/>
    </font>
    <font>
      <b/>
      <sz val="11"/>
      <color theme="1"/>
      <name val="Cambria"/>
      <family val="1"/>
      <charset val="186"/>
    </font>
    <font>
      <sz val="10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12"/>
      <color theme="1"/>
      <name val="Arial2"/>
      <charset val="186"/>
    </font>
    <font>
      <i/>
      <sz val="11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b/>
      <sz val="18"/>
      <color theme="1"/>
      <name val="Arial2"/>
      <charset val="186"/>
    </font>
    <font>
      <b/>
      <sz val="10"/>
      <color theme="1"/>
      <name val="Arial2"/>
      <charset val="186"/>
    </font>
    <font>
      <sz val="12"/>
      <color theme="1"/>
      <name val="Book Antiqua"/>
      <family val="1"/>
      <charset val="186"/>
    </font>
    <font>
      <sz val="10"/>
      <color theme="1"/>
      <name val="Book Antiqua"/>
      <family val="1"/>
      <charset val="186"/>
    </font>
    <font>
      <sz val="14"/>
      <color theme="1"/>
      <name val="Cambria"/>
      <family val="1"/>
      <charset val="186"/>
    </font>
    <font>
      <sz val="11"/>
      <color theme="1"/>
      <name val="Arial2"/>
      <charset val="186"/>
    </font>
    <font>
      <sz val="12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12"/>
      <color rgb="FF1FB714"/>
      <name val="Arial2"/>
      <charset val="186"/>
    </font>
    <font>
      <b/>
      <sz val="16"/>
      <color theme="1"/>
      <name val="Arial Narrow"/>
      <family val="2"/>
      <charset val="186"/>
    </font>
    <font>
      <b/>
      <sz val="16"/>
      <color theme="1"/>
      <name val="Book Antiqua"/>
      <family val="1"/>
      <charset val="186"/>
    </font>
    <font>
      <sz val="12"/>
      <color rgb="FF1FB714"/>
      <name val="Arial2"/>
      <charset val="186"/>
    </font>
    <font>
      <sz val="9"/>
      <color rgb="FFDD0806"/>
      <name val="Sylfaen"/>
      <family val="1"/>
      <charset val="186"/>
    </font>
    <font>
      <b/>
      <sz val="14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u/>
      <sz val="11"/>
      <color theme="1"/>
      <name val="Calibri"/>
      <family val="2"/>
      <charset val="186"/>
    </font>
    <font>
      <u/>
      <sz val="12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  <font>
      <u/>
      <sz val="10"/>
      <color theme="1"/>
      <name val="Calibri"/>
      <family val="2"/>
      <charset val="186"/>
    </font>
    <font>
      <i/>
      <u/>
      <sz val="10"/>
      <color theme="1"/>
      <name val="Calibri"/>
      <family val="2"/>
      <charset val="186"/>
    </font>
    <font>
      <b/>
      <i/>
      <sz val="16"/>
      <color theme="1"/>
      <name val="Garamond"/>
      <family val="1"/>
      <charset val="186"/>
    </font>
    <font>
      <sz val="10"/>
      <color theme="1"/>
      <name val="Arial1"/>
      <charset val="186"/>
    </font>
    <font>
      <b/>
      <sz val="10"/>
      <color theme="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u/>
      <sz val="9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1"/>
      <name val="Cambria"/>
      <family val="1"/>
    </font>
    <font>
      <sz val="12"/>
      <name val="Calibri"/>
      <family val="2"/>
    </font>
    <font>
      <sz val="12"/>
      <name val="Cambria"/>
      <family val="1"/>
    </font>
    <font>
      <b/>
      <sz val="12"/>
      <name val="Calibri"/>
      <family val="2"/>
    </font>
    <font>
      <sz val="10"/>
      <name val="Cambria"/>
      <family val="1"/>
    </font>
    <font>
      <b/>
      <sz val="12"/>
      <name val="Cambria"/>
      <family val="1"/>
    </font>
    <font>
      <b/>
      <sz val="14"/>
      <name val="Arial"/>
      <family val="2"/>
    </font>
    <font>
      <b/>
      <sz val="14"/>
      <name val="Cambria"/>
      <family val="1"/>
    </font>
    <font>
      <sz val="9"/>
      <color rgb="FFDD0806"/>
      <name val="Merriweather"/>
    </font>
    <font>
      <b/>
      <sz val="16"/>
      <name val="Book Antiqua"/>
      <family val="1"/>
    </font>
    <font>
      <b/>
      <sz val="16"/>
      <name val="Arial Narrow"/>
      <family val="2"/>
    </font>
    <font>
      <sz val="14"/>
      <name val="Arial Narrow"/>
      <family val="2"/>
    </font>
    <font>
      <sz val="12"/>
      <color rgb="FF3366FF"/>
      <name val="Calibri"/>
      <family val="2"/>
    </font>
    <font>
      <sz val="12"/>
      <name val="Arial Narrow"/>
      <family val="2"/>
    </font>
    <font>
      <sz val="11"/>
      <name val="Arial"/>
      <family val="2"/>
    </font>
    <font>
      <sz val="14"/>
      <name val="Cambria"/>
      <family val="1"/>
    </font>
    <font>
      <sz val="10"/>
      <name val="Book Antiqua"/>
      <family val="1"/>
    </font>
    <font>
      <sz val="12"/>
      <name val="Book Antiqua"/>
      <family val="1"/>
    </font>
    <font>
      <b/>
      <sz val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9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0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167" fontId="5" fillId="0" borderId="0"/>
    <xf numFmtId="0" fontId="50" fillId="0" borderId="0"/>
  </cellStyleXfs>
  <cellXfs count="30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10" fillId="0" borderId="0" xfId="0" applyFont="1" applyAlignment="1">
      <alignment horizontal="left"/>
    </xf>
    <xf numFmtId="0" fontId="11" fillId="0" borderId="0" xfId="0" applyFont="1"/>
    <xf numFmtId="49" fontId="12" fillId="0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Fill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left" indent="1"/>
    </xf>
    <xf numFmtId="0" fontId="17" fillId="0" borderId="0" xfId="0" applyFont="1" applyFill="1" applyBorder="1" applyAlignment="1">
      <alignment horizontal="center"/>
    </xf>
    <xf numFmtId="164" fontId="17" fillId="0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wrapText="1" indent="1"/>
    </xf>
    <xf numFmtId="0" fontId="18" fillId="0" borderId="0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9" fillId="0" borderId="0" xfId="0" applyFont="1"/>
    <xf numFmtId="164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 indent="1"/>
    </xf>
    <xf numFmtId="164" fontId="20" fillId="2" borderId="6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left" indent="1"/>
    </xf>
    <xf numFmtId="0" fontId="20" fillId="2" borderId="6" xfId="0" applyFont="1" applyFill="1" applyBorder="1" applyAlignment="1">
      <alignment horizontal="left" wrapText="1" indent="1"/>
    </xf>
    <xf numFmtId="0" fontId="18" fillId="0" borderId="0" xfId="0" applyFont="1" applyFill="1" applyBorder="1"/>
    <xf numFmtId="0" fontId="18" fillId="0" borderId="7" xfId="0" applyFont="1" applyFill="1" applyBorder="1"/>
    <xf numFmtId="0" fontId="15" fillId="0" borderId="0" xfId="0" applyFont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/>
    <xf numFmtId="0" fontId="6" fillId="0" borderId="0" xfId="0" applyFont="1"/>
    <xf numFmtId="0" fontId="23" fillId="0" borderId="0" xfId="0" applyFont="1"/>
    <xf numFmtId="0" fontId="7" fillId="0" borderId="0" xfId="0" applyFont="1" applyAlignment="1"/>
    <xf numFmtId="0" fontId="24" fillId="0" borderId="0" xfId="0" applyFont="1" applyAlignment="1">
      <alignment horizontal="left"/>
    </xf>
    <xf numFmtId="0" fontId="7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49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left" indent="1"/>
    </xf>
    <xf numFmtId="0" fontId="27" fillId="0" borderId="0" xfId="0" applyFont="1"/>
    <xf numFmtId="0" fontId="30" fillId="3" borderId="9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33" fillId="3" borderId="11" xfId="0" applyFont="1" applyFill="1" applyBorder="1" applyAlignment="1">
      <alignment horizontal="center"/>
    </xf>
    <xf numFmtId="0" fontId="33" fillId="3" borderId="12" xfId="0" applyFont="1" applyFill="1" applyBorder="1" applyAlignment="1">
      <alignment horizontal="center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33" fillId="3" borderId="14" xfId="0" applyFont="1" applyFill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1" fontId="13" fillId="0" borderId="14" xfId="0" applyNumberFormat="1" applyFont="1" applyBorder="1" applyAlignment="1" applyProtection="1">
      <alignment horizontal="center"/>
      <protection locked="0"/>
    </xf>
    <xf numFmtId="1" fontId="13" fillId="0" borderId="15" xfId="0" applyNumberFormat="1" applyFont="1" applyBorder="1" applyAlignment="1" applyProtection="1">
      <alignment horizontal="center"/>
      <protection locked="0"/>
    </xf>
    <xf numFmtId="0" fontId="30" fillId="3" borderId="16" xfId="0" applyFont="1" applyFill="1" applyBorder="1" applyAlignment="1">
      <alignment horizontal="center"/>
    </xf>
    <xf numFmtId="0" fontId="30" fillId="3" borderId="17" xfId="0" applyFont="1" applyFill="1" applyBorder="1" applyAlignment="1">
      <alignment horizontal="center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17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34" fillId="0" borderId="0" xfId="0" applyFont="1" applyAlignment="1">
      <alignment horizontal="right"/>
    </xf>
    <xf numFmtId="0" fontId="35" fillId="0" borderId="0" xfId="6" applyFont="1"/>
    <xf numFmtId="0" fontId="15" fillId="0" borderId="0" xfId="6" applyFont="1"/>
    <xf numFmtId="0" fontId="15" fillId="0" borderId="0" xfId="6" applyFont="1" applyFill="1" applyBorder="1"/>
    <xf numFmtId="49" fontId="17" fillId="0" borderId="0" xfId="6" applyNumberFormat="1" applyFont="1" applyAlignment="1">
      <alignment horizontal="right"/>
    </xf>
    <xf numFmtId="0" fontId="17" fillId="0" borderId="0" xfId="6" applyFont="1" applyFill="1" applyBorder="1"/>
    <xf numFmtId="0" fontId="17" fillId="0" borderId="0" xfId="6" applyFont="1"/>
    <xf numFmtId="0" fontId="36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 applyFill="1" applyBorder="1"/>
    <xf numFmtId="0" fontId="15" fillId="0" borderId="0" xfId="6" applyFont="1" applyAlignment="1">
      <alignment horizontal="right"/>
    </xf>
    <xf numFmtId="0" fontId="15" fillId="0" borderId="18" xfId="6" applyFont="1" applyBorder="1"/>
    <xf numFmtId="0" fontId="42" fillId="0" borderId="19" xfId="6" applyFont="1" applyBorder="1" applyAlignment="1">
      <alignment horizontal="center"/>
    </xf>
    <xf numFmtId="0" fontId="17" fillId="0" borderId="21" xfId="6" applyFont="1" applyBorder="1" applyAlignment="1">
      <alignment horizontal="center"/>
    </xf>
    <xf numFmtId="0" fontId="15" fillId="0" borderId="22" xfId="6" applyFont="1" applyFill="1" applyBorder="1"/>
    <xf numFmtId="0" fontId="11" fillId="0" borderId="0" xfId="6" applyFont="1"/>
    <xf numFmtId="0" fontId="15" fillId="0" borderId="0" xfId="6" applyFont="1" applyBorder="1" applyAlignment="1">
      <alignment horizontal="right"/>
    </xf>
    <xf numFmtId="0" fontId="15" fillId="0" borderId="18" xfId="6" applyFont="1" applyFill="1" applyBorder="1"/>
    <xf numFmtId="0" fontId="15" fillId="0" borderId="0" xfId="6" applyFont="1" applyFill="1" applyBorder="1"/>
    <xf numFmtId="0" fontId="15" fillId="0" borderId="0" xfId="6" applyFont="1" applyFill="1" applyBorder="1"/>
    <xf numFmtId="0" fontId="43" fillId="0" borderId="0" xfId="0" applyFont="1"/>
    <xf numFmtId="0" fontId="15" fillId="0" borderId="24" xfId="6" applyFont="1" applyBorder="1" applyAlignment="1">
      <alignment horizontal="right"/>
    </xf>
    <xf numFmtId="0" fontId="15" fillId="0" borderId="25" xfId="6" applyFont="1" applyFill="1" applyBorder="1"/>
    <xf numFmtId="0" fontId="15" fillId="0" borderId="0" xfId="6" applyFont="1" applyFill="1" applyBorder="1" applyAlignment="1"/>
    <xf numFmtId="0" fontId="15" fillId="0" borderId="24" xfId="6" applyFont="1" applyBorder="1" applyAlignment="1">
      <alignment horizontal="left"/>
    </xf>
    <xf numFmtId="0" fontId="17" fillId="0" borderId="0" xfId="6" applyFont="1" applyBorder="1" applyAlignment="1">
      <alignment horizontal="center"/>
    </xf>
    <xf numFmtId="0" fontId="15" fillId="0" borderId="0" xfId="6" applyFont="1" applyBorder="1"/>
    <xf numFmtId="0" fontId="44" fillId="0" borderId="20" xfId="6" applyFont="1" applyFill="1" applyBorder="1"/>
    <xf numFmtId="0" fontId="15" fillId="0" borderId="26" xfId="6" applyFont="1" applyBorder="1" applyAlignment="1">
      <alignment horizontal="center"/>
    </xf>
    <xf numFmtId="0" fontId="15" fillId="0" borderId="27" xfId="6" applyFont="1" applyFill="1" applyBorder="1"/>
    <xf numFmtId="0" fontId="15" fillId="0" borderId="28" xfId="6" applyFont="1" applyFill="1" applyBorder="1"/>
    <xf numFmtId="0" fontId="17" fillId="0" borderId="28" xfId="6" applyFont="1" applyBorder="1" applyAlignment="1">
      <alignment horizontal="center"/>
    </xf>
    <xf numFmtId="0" fontId="45" fillId="0" borderId="11" xfId="0" applyFont="1" applyBorder="1" applyAlignment="1"/>
    <xf numFmtId="0" fontId="45" fillId="0" borderId="12" xfId="0" applyFont="1" applyBorder="1" applyAlignment="1"/>
    <xf numFmtId="0" fontId="46" fillId="0" borderId="11" xfId="0" applyFont="1" applyBorder="1" applyAlignment="1"/>
    <xf numFmtId="0" fontId="46" fillId="0" borderId="1" xfId="0" applyFont="1" applyBorder="1" applyAlignment="1"/>
    <xf numFmtId="0" fontId="46" fillId="0" borderId="14" xfId="0" applyFont="1" applyBorder="1" applyAlignment="1"/>
    <xf numFmtId="0" fontId="46" fillId="0" borderId="15" xfId="0" applyFont="1" applyBorder="1" applyAlignment="1"/>
    <xf numFmtId="0" fontId="0" fillId="0" borderId="0" xfId="0" applyFont="1" applyAlignment="1"/>
    <xf numFmtId="0" fontId="13" fillId="0" borderId="29" xfId="0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left" vertical="center" indent="1"/>
    </xf>
    <xf numFmtId="0" fontId="28" fillId="0" borderId="30" xfId="0" applyFont="1" applyBorder="1" applyAlignment="1" applyProtection="1">
      <alignment horizontal="center" vertical="center"/>
    </xf>
    <xf numFmtId="0" fontId="28" fillId="0" borderId="31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39" xfId="0" applyFont="1" applyBorder="1" applyAlignment="1" applyProtection="1">
      <alignment horizontal="center"/>
      <protection locked="0"/>
    </xf>
    <xf numFmtId="0" fontId="33" fillId="3" borderId="38" xfId="0" applyFont="1" applyFill="1" applyBorder="1" applyAlignment="1">
      <alignment horizontal="center"/>
    </xf>
    <xf numFmtId="0" fontId="33" fillId="3" borderId="39" xfId="0" applyFont="1" applyFill="1" applyBorder="1" applyAlignment="1">
      <alignment horizontal="center"/>
    </xf>
    <xf numFmtId="0" fontId="46" fillId="0" borderId="38" xfId="0" applyFont="1" applyBorder="1" applyAlignment="1"/>
    <xf numFmtId="0" fontId="46" fillId="0" borderId="39" xfId="0" applyFont="1" applyBorder="1" applyAlignment="1"/>
    <xf numFmtId="0" fontId="15" fillId="0" borderId="0" xfId="6" applyFont="1" applyFill="1" applyBorder="1"/>
    <xf numFmtId="165" fontId="14" fillId="0" borderId="0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165" fontId="14" fillId="0" borderId="7" xfId="0" applyNumberFormat="1" applyFont="1" applyFill="1" applyBorder="1" applyAlignment="1">
      <alignment horizontal="left"/>
    </xf>
    <xf numFmtId="166" fontId="32" fillId="0" borderId="33" xfId="0" applyNumberFormat="1" applyFont="1" applyFill="1" applyBorder="1" applyAlignment="1" applyProtection="1">
      <alignment horizontal="center" vertical="center"/>
      <protection locked="0"/>
    </xf>
    <xf numFmtId="0" fontId="28" fillId="0" borderId="30" xfId="0" applyFont="1" applyFill="1" applyBorder="1" applyAlignment="1" applyProtection="1">
      <alignment horizontal="center" vertical="center"/>
    </xf>
    <xf numFmtId="0" fontId="13" fillId="0" borderId="32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left" vertical="center" indent="1"/>
    </xf>
    <xf numFmtId="0" fontId="31" fillId="0" borderId="13" xfId="0" applyFont="1" applyFill="1" applyBorder="1" applyAlignment="1" applyProtection="1">
      <alignment horizontal="center" vertical="center"/>
      <protection hidden="1"/>
    </xf>
    <xf numFmtId="0" fontId="13" fillId="0" borderId="34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left" vertical="center" indent="1"/>
    </xf>
    <xf numFmtId="0" fontId="31" fillId="0" borderId="1" xfId="0" applyFont="1" applyFill="1" applyBorder="1" applyAlignment="1" applyProtection="1">
      <alignment horizontal="center" vertical="center"/>
      <protection hidden="1"/>
    </xf>
    <xf numFmtId="0" fontId="32" fillId="0" borderId="35" xfId="0" applyFont="1" applyFill="1" applyBorder="1" applyAlignment="1" applyProtection="1">
      <alignment horizontal="center" vertical="center"/>
      <protection locked="0"/>
    </xf>
    <xf numFmtId="0" fontId="13" fillId="0" borderId="36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horizontal="left" vertical="center" indent="1"/>
    </xf>
    <xf numFmtId="0" fontId="29" fillId="0" borderId="37" xfId="0" applyFont="1" applyFill="1" applyBorder="1" applyAlignment="1" applyProtection="1">
      <alignment horizontal="left" vertical="center" indent="1"/>
    </xf>
    <xf numFmtId="0" fontId="31" fillId="0" borderId="40" xfId="0" applyFont="1" applyFill="1" applyBorder="1" applyAlignment="1" applyProtection="1">
      <alignment horizontal="center" vertical="center"/>
      <protection hidden="1"/>
    </xf>
    <xf numFmtId="0" fontId="32" fillId="0" borderId="41" xfId="0" applyFont="1" applyFill="1" applyBorder="1" applyAlignment="1" applyProtection="1">
      <alignment horizontal="center" vertical="center"/>
      <protection locked="0"/>
    </xf>
    <xf numFmtId="0" fontId="37" fillId="0" borderId="0" xfId="6" applyFont="1" applyFill="1" applyBorder="1"/>
    <xf numFmtId="0" fontId="39" fillId="0" borderId="0" xfId="6" applyFont="1" applyFill="1" applyBorder="1" applyAlignment="1">
      <alignment horizontal="left" indent="1"/>
    </xf>
    <xf numFmtId="0" fontId="41" fillId="0" borderId="0" xfId="6" applyFont="1" applyFill="1" applyBorder="1"/>
    <xf numFmtId="0" fontId="15" fillId="0" borderId="0" xfId="6" applyFont="1" applyFill="1" applyBorder="1"/>
    <xf numFmtId="0" fontId="15" fillId="0" borderId="0" xfId="6" applyFont="1" applyFill="1" applyBorder="1" applyAlignment="1">
      <alignment horizontal="left"/>
    </xf>
    <xf numFmtId="0" fontId="39" fillId="0" borderId="0" xfId="6" applyFont="1" applyFill="1" applyBorder="1"/>
    <xf numFmtId="0" fontId="39" fillId="0" borderId="23" xfId="6" applyFont="1" applyFill="1" applyBorder="1" applyAlignment="1"/>
    <xf numFmtId="0" fontId="0" fillId="0" borderId="18" xfId="0" applyFill="1" applyBorder="1"/>
    <xf numFmtId="0" fontId="39" fillId="0" borderId="23" xfId="6" applyFont="1" applyFill="1" applyBorder="1"/>
    <xf numFmtId="0" fontId="15" fillId="0" borderId="0" xfId="6" applyFont="1" applyFill="1" applyBorder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/>
    <xf numFmtId="0" fontId="0" fillId="0" borderId="0" xfId="0" applyFont="1" applyAlignment="1"/>
    <xf numFmtId="0" fontId="47" fillId="0" borderId="0" xfId="0" applyFont="1" applyAlignment="1"/>
    <xf numFmtId="0" fontId="11" fillId="0" borderId="0" xfId="6" applyFont="1" applyBorder="1"/>
    <xf numFmtId="0" fontId="11" fillId="0" borderId="0" xfId="6" applyFont="1" applyAlignment="1">
      <alignment horizontal="left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23" xfId="0" applyFont="1" applyBorder="1" applyAlignment="1"/>
    <xf numFmtId="0" fontId="49" fillId="0" borderId="23" xfId="0" applyFont="1" applyBorder="1"/>
    <xf numFmtId="0" fontId="47" fillId="0" borderId="0" xfId="0" applyFont="1" applyAlignment="1">
      <alignment horizontal="right"/>
    </xf>
    <xf numFmtId="0" fontId="47" fillId="0" borderId="18" xfId="0" applyFont="1" applyBorder="1" applyAlignment="1"/>
    <xf numFmtId="0" fontId="15" fillId="0" borderId="42" xfId="6" applyFont="1" applyBorder="1"/>
    <xf numFmtId="0" fontId="50" fillId="0" borderId="0" xfId="9" applyFont="1" applyAlignment="1"/>
    <xf numFmtId="0" fontId="49" fillId="0" borderId="0" xfId="9" applyFont="1" applyAlignment="1">
      <alignment horizontal="center"/>
    </xf>
    <xf numFmtId="0" fontId="47" fillId="0" borderId="0" xfId="9" applyFont="1" applyAlignment="1"/>
    <xf numFmtId="0" fontId="51" fillId="0" borderId="0" xfId="9" applyFont="1" applyAlignment="1">
      <alignment horizontal="left"/>
    </xf>
    <xf numFmtId="0" fontId="52" fillId="0" borderId="0" xfId="9" applyFont="1" applyAlignment="1"/>
    <xf numFmtId="20" fontId="53" fillId="0" borderId="0" xfId="9" applyNumberFormat="1" applyFont="1" applyAlignment="1">
      <alignment horizontal="center"/>
    </xf>
    <xf numFmtId="0" fontId="47" fillId="0" borderId="0" xfId="9" applyFont="1" applyAlignment="1">
      <alignment horizontal="center"/>
    </xf>
    <xf numFmtId="49" fontId="53" fillId="0" borderId="43" xfId="9" applyNumberFormat="1" applyFont="1" applyBorder="1" applyAlignment="1">
      <alignment horizontal="center"/>
    </xf>
    <xf numFmtId="49" fontId="53" fillId="0" borderId="44" xfId="9" applyNumberFormat="1" applyFont="1" applyBorder="1" applyAlignment="1">
      <alignment horizontal="center"/>
    </xf>
    <xf numFmtId="0" fontId="53" fillId="0" borderId="45" xfId="9" applyFont="1" applyBorder="1" applyAlignment="1">
      <alignment horizontal="center"/>
    </xf>
    <xf numFmtId="0" fontId="54" fillId="0" borderId="0" xfId="9" applyFont="1" applyAlignment="1">
      <alignment horizontal="center"/>
    </xf>
    <xf numFmtId="0" fontId="53" fillId="0" borderId="46" xfId="9" applyFont="1" applyBorder="1" applyAlignment="1">
      <alignment horizontal="left" wrapText="1"/>
    </xf>
    <xf numFmtId="0" fontId="53" fillId="0" borderId="47" xfId="9" applyFont="1" applyBorder="1" applyAlignment="1">
      <alignment horizontal="left" wrapText="1"/>
    </xf>
    <xf numFmtId="0" fontId="53" fillId="0" borderId="48" xfId="9" applyFont="1" applyBorder="1" applyAlignment="1">
      <alignment horizontal="center"/>
    </xf>
    <xf numFmtId="20" fontId="53" fillId="0" borderId="49" xfId="9" applyNumberFormat="1" applyFont="1" applyBorder="1" applyAlignment="1">
      <alignment horizontal="center"/>
    </xf>
    <xf numFmtId="49" fontId="53" fillId="0" borderId="50" xfId="9" applyNumberFormat="1" applyFont="1" applyBorder="1" applyAlignment="1">
      <alignment horizontal="center"/>
    </xf>
    <xf numFmtId="49" fontId="53" fillId="0" borderId="51" xfId="9" applyNumberFormat="1" applyFont="1" applyBorder="1" applyAlignment="1">
      <alignment horizontal="center"/>
    </xf>
    <xf numFmtId="0" fontId="53" fillId="0" borderId="52" xfId="9" applyFont="1" applyBorder="1" applyAlignment="1">
      <alignment horizontal="center"/>
    </xf>
    <xf numFmtId="0" fontId="53" fillId="0" borderId="53" xfId="9" applyFont="1" applyBorder="1" applyAlignment="1">
      <alignment horizontal="left" wrapText="1"/>
    </xf>
    <xf numFmtId="0" fontId="53" fillId="0" borderId="54" xfId="9" applyFont="1" applyBorder="1" applyAlignment="1">
      <alignment horizontal="left" wrapText="1"/>
    </xf>
    <xf numFmtId="0" fontId="53" fillId="0" borderId="55" xfId="9" applyFont="1" applyBorder="1" applyAlignment="1">
      <alignment horizontal="center"/>
    </xf>
    <xf numFmtId="20" fontId="53" fillId="0" borderId="56" xfId="9" applyNumberFormat="1" applyFont="1" applyBorder="1" applyAlignment="1">
      <alignment horizontal="center"/>
    </xf>
    <xf numFmtId="49" fontId="53" fillId="0" borderId="57" xfId="9" applyNumberFormat="1" applyFont="1" applyBorder="1" applyAlignment="1">
      <alignment horizontal="center"/>
    </xf>
    <xf numFmtId="49" fontId="53" fillId="0" borderId="58" xfId="9" applyNumberFormat="1" applyFont="1" applyBorder="1" applyAlignment="1">
      <alignment horizontal="center"/>
    </xf>
    <xf numFmtId="0" fontId="53" fillId="0" borderId="59" xfId="9" applyFont="1" applyBorder="1" applyAlignment="1">
      <alignment horizontal="center"/>
    </xf>
    <xf numFmtId="0" fontId="53" fillId="0" borderId="60" xfId="9" applyFont="1" applyBorder="1" applyAlignment="1">
      <alignment horizontal="left" wrapText="1"/>
    </xf>
    <xf numFmtId="0" fontId="53" fillId="0" borderId="61" xfId="9" applyFont="1" applyBorder="1" applyAlignment="1">
      <alignment horizontal="left" wrapText="1"/>
    </xf>
    <xf numFmtId="0" fontId="53" fillId="0" borderId="61" xfId="9" applyFont="1" applyBorder="1" applyAlignment="1">
      <alignment horizontal="center"/>
    </xf>
    <xf numFmtId="20" fontId="53" fillId="0" borderId="62" xfId="9" applyNumberFormat="1" applyFont="1" applyBorder="1" applyAlignment="1">
      <alignment horizontal="center"/>
    </xf>
    <xf numFmtId="0" fontId="54" fillId="0" borderId="7" xfId="9" applyFont="1" applyBorder="1" applyAlignment="1"/>
    <xf numFmtId="0" fontId="49" fillId="0" borderId="7" xfId="9" applyFont="1" applyBorder="1"/>
    <xf numFmtId="168" fontId="55" fillId="0" borderId="7" xfId="9" applyNumberFormat="1" applyFont="1" applyBorder="1" applyAlignment="1">
      <alignment horizontal="left"/>
    </xf>
    <xf numFmtId="0" fontId="46" fillId="0" borderId="0" xfId="9" applyFont="1" applyAlignment="1"/>
    <xf numFmtId="0" fontId="54" fillId="0" borderId="0" xfId="9" applyFont="1" applyAlignment="1"/>
    <xf numFmtId="0" fontId="50" fillId="0" borderId="0" xfId="9" applyFont="1" applyAlignment="1"/>
    <xf numFmtId="168" fontId="55" fillId="0" borderId="0" xfId="9" applyNumberFormat="1" applyFont="1" applyAlignment="1">
      <alignment horizontal="left"/>
    </xf>
    <xf numFmtId="0" fontId="56" fillId="0" borderId="0" xfId="9" applyFont="1" applyAlignment="1"/>
    <xf numFmtId="0" fontId="45" fillId="0" borderId="0" xfId="9" applyFont="1" applyAlignment="1"/>
    <xf numFmtId="0" fontId="53" fillId="0" borderId="63" xfId="9" applyFont="1" applyBorder="1" applyAlignment="1">
      <alignment horizontal="left" wrapText="1"/>
    </xf>
    <xf numFmtId="0" fontId="53" fillId="0" borderId="55" xfId="9" applyFont="1" applyBorder="1" applyAlignment="1">
      <alignment horizontal="left" wrapText="1"/>
    </xf>
    <xf numFmtId="0" fontId="53" fillId="0" borderId="54" xfId="9" applyFont="1" applyBorder="1" applyAlignment="1">
      <alignment horizontal="center"/>
    </xf>
    <xf numFmtId="20" fontId="53" fillId="0" borderId="64" xfId="9" applyNumberFormat="1" applyFont="1" applyBorder="1" applyAlignment="1">
      <alignment horizontal="center"/>
    </xf>
    <xf numFmtId="0" fontId="49" fillId="0" borderId="5" xfId="9" applyFont="1" applyBorder="1"/>
    <xf numFmtId="0" fontId="49" fillId="0" borderId="4" xfId="9" applyFont="1" applyBorder="1"/>
    <xf numFmtId="0" fontId="52" fillId="0" borderId="2" xfId="9" applyFont="1" applyBorder="1" applyAlignment="1">
      <alignment horizontal="center"/>
    </xf>
    <xf numFmtId="0" fontId="53" fillId="0" borderId="0" xfId="9" applyFont="1" applyAlignment="1">
      <alignment horizontal="center"/>
    </xf>
    <xf numFmtId="0" fontId="52" fillId="0" borderId="1" xfId="9" applyFont="1" applyBorder="1" applyAlignment="1">
      <alignment horizontal="left"/>
    </xf>
    <xf numFmtId="0" fontId="52" fillId="0" borderId="2" xfId="9" applyFont="1" applyBorder="1" applyAlignment="1">
      <alignment horizontal="center"/>
    </xf>
    <xf numFmtId="0" fontId="52" fillId="0" borderId="1" xfId="9" applyFont="1" applyBorder="1" applyAlignment="1">
      <alignment horizontal="center"/>
    </xf>
    <xf numFmtId="49" fontId="57" fillId="0" borderId="0" xfId="9" applyNumberFormat="1" applyFont="1" applyAlignment="1">
      <alignment horizontal="right"/>
    </xf>
    <xf numFmtId="0" fontId="58" fillId="0" borderId="0" xfId="9" applyFont="1" applyAlignment="1"/>
    <xf numFmtId="0" fontId="57" fillId="0" borderId="0" xfId="9" applyFont="1" applyAlignment="1"/>
    <xf numFmtId="0" fontId="59" fillId="0" borderId="0" xfId="9" applyFont="1" applyAlignment="1">
      <alignment horizontal="left"/>
    </xf>
    <xf numFmtId="0" fontId="58" fillId="0" borderId="0" xfId="9" applyFont="1" applyAlignment="1">
      <alignment horizontal="left"/>
    </xf>
    <xf numFmtId="49" fontId="49" fillId="0" borderId="0" xfId="9" applyNumberFormat="1" applyFont="1" applyAlignment="1"/>
    <xf numFmtId="0" fontId="59" fillId="0" borderId="0" xfId="9" applyFont="1" applyAlignment="1"/>
    <xf numFmtId="0" fontId="60" fillId="0" borderId="0" xfId="9" applyFont="1" applyAlignment="1">
      <alignment horizontal="left"/>
    </xf>
    <xf numFmtId="0" fontId="61" fillId="0" borderId="0" xfId="9" applyFont="1" applyAlignment="1">
      <alignment horizontal="center"/>
    </xf>
    <xf numFmtId="0" fontId="62" fillId="0" borderId="0" xfId="9" applyFont="1" applyAlignment="1"/>
    <xf numFmtId="0" fontId="62" fillId="0" borderId="0" xfId="9" applyFont="1" applyAlignment="1">
      <alignment horizontal="left"/>
    </xf>
    <xf numFmtId="0" fontId="63" fillId="0" borderId="0" xfId="9" applyFont="1" applyAlignment="1">
      <alignment horizontal="right"/>
    </xf>
    <xf numFmtId="0" fontId="49" fillId="0" borderId="65" xfId="9" applyFont="1" applyBorder="1"/>
    <xf numFmtId="0" fontId="49" fillId="0" borderId="66" xfId="9" applyFont="1" applyBorder="1"/>
    <xf numFmtId="0" fontId="46" fillId="0" borderId="67" xfId="9" applyFont="1" applyBorder="1" applyAlignment="1"/>
    <xf numFmtId="0" fontId="46" fillId="0" borderId="68" xfId="9" applyFont="1" applyBorder="1" applyAlignment="1"/>
    <xf numFmtId="0" fontId="33" fillId="3" borderId="69" xfId="9" applyFont="1" applyFill="1" applyBorder="1" applyAlignment="1">
      <alignment horizontal="center"/>
    </xf>
    <xf numFmtId="0" fontId="33" fillId="3" borderId="70" xfId="9" applyFont="1" applyFill="1" applyBorder="1" applyAlignment="1">
      <alignment horizontal="center"/>
    </xf>
    <xf numFmtId="0" fontId="46" fillId="0" borderId="68" xfId="9" applyFont="1" applyBorder="1" applyAlignment="1">
      <alignment horizontal="center"/>
    </xf>
    <xf numFmtId="0" fontId="46" fillId="0" borderId="71" xfId="9" applyFont="1" applyBorder="1" applyAlignment="1">
      <alignment horizontal="center"/>
    </xf>
    <xf numFmtId="0" fontId="46" fillId="0" borderId="67" xfId="9" applyFont="1" applyBorder="1" applyAlignment="1">
      <alignment horizontal="center"/>
    </xf>
    <xf numFmtId="0" fontId="49" fillId="0" borderId="72" xfId="9" applyFont="1" applyBorder="1"/>
    <xf numFmtId="0" fontId="49" fillId="0" borderId="73" xfId="9" applyFont="1" applyBorder="1"/>
    <xf numFmtId="0" fontId="49" fillId="0" borderId="8" xfId="9" applyFont="1" applyBorder="1"/>
    <xf numFmtId="0" fontId="46" fillId="0" borderId="1" xfId="9" applyFont="1" applyBorder="1" applyAlignment="1"/>
    <xf numFmtId="0" fontId="46" fillId="0" borderId="0" xfId="9" applyFont="1" applyBorder="1" applyAlignment="1"/>
    <xf numFmtId="0" fontId="33" fillId="3" borderId="74" xfId="9" applyFont="1" applyFill="1" applyBorder="1" applyAlignment="1">
      <alignment horizontal="center"/>
    </xf>
    <xf numFmtId="0" fontId="33" fillId="3" borderId="75" xfId="9" applyFont="1" applyFill="1" applyBorder="1" applyAlignment="1">
      <alignment horizontal="center"/>
    </xf>
    <xf numFmtId="0" fontId="46" fillId="0" borderId="0" xfId="9" applyFont="1" applyBorder="1" applyAlignment="1">
      <alignment horizontal="center"/>
    </xf>
    <xf numFmtId="0" fontId="46" fillId="0" borderId="11" xfId="9" applyFont="1" applyBorder="1" applyAlignment="1">
      <alignment horizontal="center"/>
    </xf>
    <xf numFmtId="0" fontId="46" fillId="0" borderId="12" xfId="9" applyFont="1" applyBorder="1" applyAlignment="1">
      <alignment horizontal="center"/>
    </xf>
    <xf numFmtId="0" fontId="49" fillId="0" borderId="76" xfId="9" applyFont="1" applyBorder="1"/>
    <xf numFmtId="0" fontId="64" fillId="0" borderId="77" xfId="9" applyFont="1" applyBorder="1" applyAlignment="1">
      <alignment horizontal="center" vertical="center"/>
    </xf>
    <xf numFmtId="0" fontId="65" fillId="0" borderId="78" xfId="9" applyFont="1" applyBorder="1" applyAlignment="1">
      <alignment horizontal="center" vertical="center"/>
    </xf>
    <xf numFmtId="0" fontId="45" fillId="0" borderId="12" xfId="9" applyFont="1" applyBorder="1" applyAlignment="1"/>
    <xf numFmtId="0" fontId="45" fillId="0" borderId="0" xfId="9" applyFont="1" applyBorder="1" applyAlignment="1"/>
    <xf numFmtId="0" fontId="30" fillId="3" borderId="79" xfId="9" applyFont="1" applyFill="1" applyBorder="1" applyAlignment="1">
      <alignment horizontal="center"/>
    </xf>
    <xf numFmtId="0" fontId="30" fillId="3" borderId="80" xfId="9" applyFont="1" applyFill="1" applyBorder="1" applyAlignment="1">
      <alignment horizontal="center"/>
    </xf>
    <xf numFmtId="0" fontId="45" fillId="0" borderId="0" xfId="9" applyFont="1" applyBorder="1" applyAlignment="1">
      <alignment horizontal="center"/>
    </xf>
    <xf numFmtId="0" fontId="45" fillId="0" borderId="11" xfId="9" applyFont="1" applyBorder="1" applyAlignment="1">
      <alignment horizontal="center"/>
    </xf>
    <xf numFmtId="0" fontId="45" fillId="0" borderId="17" xfId="9" applyFont="1" applyBorder="1" applyAlignment="1">
      <alignment horizontal="center"/>
    </xf>
    <xf numFmtId="0" fontId="45" fillId="0" borderId="16" xfId="9" applyFont="1" applyBorder="1" applyAlignment="1">
      <alignment horizontal="center"/>
    </xf>
    <xf numFmtId="0" fontId="66" fillId="0" borderId="8" xfId="9" applyFont="1" applyBorder="1" applyAlignment="1">
      <alignment horizontal="left" vertical="center"/>
    </xf>
    <xf numFmtId="0" fontId="46" fillId="0" borderId="81" xfId="9" applyFont="1" applyBorder="1" applyAlignment="1">
      <alignment horizontal="center" vertical="center"/>
    </xf>
    <xf numFmtId="0" fontId="49" fillId="0" borderId="82" xfId="9" applyFont="1" applyBorder="1"/>
    <xf numFmtId="0" fontId="49" fillId="0" borderId="3" xfId="9" applyFont="1" applyBorder="1"/>
    <xf numFmtId="0" fontId="46" fillId="0" borderId="15" xfId="9" applyFont="1" applyBorder="1" applyAlignment="1"/>
    <xf numFmtId="0" fontId="46" fillId="0" borderId="14" xfId="9" applyFont="1" applyBorder="1" applyAlignment="1"/>
    <xf numFmtId="0" fontId="33" fillId="3" borderId="83" xfId="9" applyFont="1" applyFill="1" applyBorder="1" applyAlignment="1">
      <alignment horizontal="center"/>
    </xf>
    <xf numFmtId="0" fontId="33" fillId="3" borderId="84" xfId="9" applyFont="1" applyFill="1" applyBorder="1" applyAlignment="1">
      <alignment horizontal="center"/>
    </xf>
    <xf numFmtId="0" fontId="46" fillId="0" borderId="7" xfId="9" applyFont="1" applyBorder="1" applyAlignment="1">
      <alignment horizontal="center"/>
    </xf>
    <xf numFmtId="0" fontId="46" fillId="0" borderId="14" xfId="9" applyFont="1" applyBorder="1" applyAlignment="1">
      <alignment horizontal="center"/>
    </xf>
    <xf numFmtId="0" fontId="46" fillId="0" borderId="15" xfId="9" applyFont="1" applyBorder="1" applyAlignment="1">
      <alignment horizontal="center"/>
    </xf>
    <xf numFmtId="0" fontId="49" fillId="0" borderId="85" xfId="9" applyFont="1" applyBorder="1"/>
    <xf numFmtId="0" fontId="46" fillId="0" borderId="11" xfId="9" applyFont="1" applyBorder="1" applyAlignment="1"/>
    <xf numFmtId="0" fontId="45" fillId="0" borderId="11" xfId="9" applyFont="1" applyBorder="1" applyAlignment="1"/>
    <xf numFmtId="0" fontId="45" fillId="0" borderId="6" xfId="9" applyFont="1" applyBorder="1" applyAlignment="1">
      <alignment horizontal="center"/>
    </xf>
    <xf numFmtId="0" fontId="66" fillId="0" borderId="78" xfId="9" applyFont="1" applyBorder="1" applyAlignment="1">
      <alignment horizontal="left" vertical="center"/>
    </xf>
    <xf numFmtId="0" fontId="46" fillId="0" borderId="0" xfId="9" applyFont="1" applyAlignment="1">
      <alignment horizontal="center"/>
    </xf>
    <xf numFmtId="0" fontId="46" fillId="0" borderId="74" xfId="9" applyFont="1" applyBorder="1" applyAlignment="1">
      <alignment horizontal="center"/>
    </xf>
    <xf numFmtId="0" fontId="45" fillId="0" borderId="0" xfId="9" applyFont="1" applyAlignment="1">
      <alignment horizontal="center"/>
    </xf>
    <xf numFmtId="1" fontId="46" fillId="0" borderId="15" xfId="9" applyNumberFormat="1" applyFont="1" applyBorder="1" applyAlignment="1">
      <alignment horizontal="center"/>
    </xf>
    <xf numFmtId="1" fontId="46" fillId="0" borderId="14" xfId="9" applyNumberFormat="1" applyFont="1" applyBorder="1" applyAlignment="1">
      <alignment horizontal="center"/>
    </xf>
    <xf numFmtId="1" fontId="46" fillId="0" borderId="12" xfId="9" applyNumberFormat="1" applyFont="1" applyBorder="1" applyAlignment="1">
      <alignment horizontal="center"/>
    </xf>
    <xf numFmtId="1" fontId="46" fillId="0" borderId="11" xfId="9" applyNumberFormat="1" applyFont="1" applyBorder="1" applyAlignment="1">
      <alignment horizontal="center"/>
    </xf>
    <xf numFmtId="0" fontId="33" fillId="3" borderId="15" xfId="9" applyFont="1" applyFill="1" applyBorder="1" applyAlignment="1">
      <alignment horizontal="center"/>
    </xf>
    <xf numFmtId="0" fontId="33" fillId="3" borderId="14" xfId="9" applyFont="1" applyFill="1" applyBorder="1" applyAlignment="1">
      <alignment horizontal="center"/>
    </xf>
    <xf numFmtId="0" fontId="33" fillId="3" borderId="12" xfId="9" applyFont="1" applyFill="1" applyBorder="1" applyAlignment="1">
      <alignment horizontal="center"/>
    </xf>
    <xf numFmtId="0" fontId="33" fillId="3" borderId="11" xfId="9" applyFont="1" applyFill="1" applyBorder="1" applyAlignment="1">
      <alignment horizontal="center"/>
    </xf>
    <xf numFmtId="0" fontId="67" fillId="0" borderId="0" xfId="9" applyFont="1" applyAlignment="1"/>
    <xf numFmtId="0" fontId="64" fillId="0" borderId="86" xfId="9" applyFont="1" applyBorder="1" applyAlignment="1">
      <alignment horizontal="center" vertical="center"/>
    </xf>
    <xf numFmtId="0" fontId="65" fillId="0" borderId="13" xfId="9" applyFont="1" applyBorder="1" applyAlignment="1">
      <alignment horizontal="center" vertical="center"/>
    </xf>
    <xf numFmtId="0" fontId="45" fillId="0" borderId="10" xfId="9" applyFont="1" applyBorder="1" applyAlignment="1">
      <alignment horizontal="center"/>
    </xf>
    <xf numFmtId="0" fontId="45" fillId="0" borderId="9" xfId="9" applyFont="1" applyBorder="1" applyAlignment="1">
      <alignment horizontal="center"/>
    </xf>
    <xf numFmtId="0" fontId="30" fillId="3" borderId="10" xfId="9" applyFont="1" applyFill="1" applyBorder="1" applyAlignment="1">
      <alignment horizontal="center"/>
    </xf>
    <xf numFmtId="0" fontId="30" fillId="3" borderId="9" xfId="9" applyFont="1" applyFill="1" applyBorder="1" applyAlignment="1">
      <alignment horizontal="center"/>
    </xf>
    <xf numFmtId="0" fontId="46" fillId="0" borderId="87" xfId="9" applyFont="1" applyBorder="1" applyAlignment="1">
      <alignment horizontal="center" vertical="center"/>
    </xf>
    <xf numFmtId="0" fontId="68" fillId="0" borderId="88" xfId="9" applyFont="1" applyBorder="1" applyAlignment="1">
      <alignment horizontal="center" vertical="center"/>
    </xf>
    <xf numFmtId="0" fontId="68" fillId="0" borderId="89" xfId="9" applyFont="1" applyBorder="1" applyAlignment="1">
      <alignment horizontal="center" vertical="center"/>
    </xf>
    <xf numFmtId="0" fontId="49" fillId="0" borderId="90" xfId="9" applyFont="1" applyBorder="1"/>
    <xf numFmtId="0" fontId="68" fillId="0" borderId="91" xfId="9" applyFont="1" applyBorder="1" applyAlignment="1">
      <alignment horizontal="center" vertical="center"/>
    </xf>
    <xf numFmtId="0" fontId="68" fillId="0" borderId="89" xfId="9" applyFont="1" applyBorder="1" applyAlignment="1">
      <alignment horizontal="left" vertical="center"/>
    </xf>
    <xf numFmtId="0" fontId="46" fillId="0" borderId="92" xfId="9" applyFont="1" applyBorder="1" applyAlignment="1">
      <alignment horizontal="center" vertical="center"/>
    </xf>
    <xf numFmtId="0" fontId="49" fillId="0" borderId="0" xfId="9" applyFont="1"/>
    <xf numFmtId="0" fontId="69" fillId="0" borderId="0" xfId="9" applyFont="1" applyAlignment="1"/>
    <xf numFmtId="0" fontId="70" fillId="0" borderId="0" xfId="9" applyFont="1" applyAlignment="1">
      <alignment horizontal="left"/>
    </xf>
    <xf numFmtId="49" fontId="70" fillId="0" borderId="0" xfId="9" applyNumberFormat="1" applyFont="1" applyAlignment="1">
      <alignment horizontal="right"/>
    </xf>
    <xf numFmtId="0" fontId="70" fillId="0" borderId="0" xfId="9" applyFont="1" applyAlignment="1">
      <alignment horizontal="right"/>
    </xf>
    <xf numFmtId="0" fontId="71" fillId="0" borderId="0" xfId="9" applyFont="1" applyAlignment="1"/>
    <xf numFmtId="0" fontId="61" fillId="0" borderId="0" xfId="9" applyFont="1" applyAlignment="1"/>
    <xf numFmtId="0" fontId="72" fillId="0" borderId="0" xfId="9" applyFont="1" applyAlignment="1">
      <alignment horizontal="left"/>
    </xf>
    <xf numFmtId="0" fontId="73" fillId="0" borderId="0" xfId="9" applyFont="1" applyAlignment="1"/>
    <xf numFmtId="0" fontId="74" fillId="0" borderId="0" xfId="9" applyFont="1" applyAlignment="1"/>
    <xf numFmtId="0" fontId="11" fillId="0" borderId="18" xfId="6" applyFont="1" applyBorder="1" applyAlignment="1">
      <alignment horizontal="right"/>
    </xf>
    <xf numFmtId="0" fontId="11" fillId="0" borderId="42" xfId="6" applyFont="1" applyBorder="1" applyAlignment="1">
      <alignment horizontal="right"/>
    </xf>
  </cellXfs>
  <cellStyles count="10">
    <cellStyle name="Heading" xfId="1" xr:uid="{00000000-0005-0000-0000-000000000000}"/>
    <cellStyle name="Heading1" xfId="2" xr:uid="{00000000-0005-0000-0000-000001000000}"/>
    <cellStyle name="Hüperlink 2" xfId="3" xr:uid="{00000000-0005-0000-0000-000002000000}"/>
    <cellStyle name="Normaallaad" xfId="0" builtinId="0" customBuiltin="1"/>
    <cellStyle name="Normaallaad 2" xfId="4" xr:uid="{00000000-0005-0000-0000-000003000000}"/>
    <cellStyle name="Normaallaad 2 2" xfId="5" xr:uid="{00000000-0005-0000-0000-000004000000}"/>
    <cellStyle name="Normaallaad 2 2 2" xfId="6" xr:uid="{00000000-0005-0000-0000-000005000000}"/>
    <cellStyle name="Normaallaad 3" xfId="9" xr:uid="{682B25B4-6673-4217-8F5E-04C89C6CBD09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20160</xdr:colOff>
      <xdr:row>0</xdr:row>
      <xdr:rowOff>0</xdr:rowOff>
    </xdr:from>
    <xdr:ext cx="863639" cy="664199"/>
    <xdr:pic>
      <xdr:nvPicPr>
        <xdr:cNvPr id="2" name="Pil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15960" y="0"/>
          <a:ext cx="863639" cy="6641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0</xdr:row>
      <xdr:rowOff>0</xdr:rowOff>
    </xdr:from>
    <xdr:ext cx="819150" cy="676275"/>
    <xdr:pic>
      <xdr:nvPicPr>
        <xdr:cNvPr id="2" name="image1.jpg">
          <a:extLst>
            <a:ext uri="{FF2B5EF4-FFF2-40B4-BE49-F238E27FC236}">
              <a16:creationId xmlns:a16="http://schemas.microsoft.com/office/drawing/2014/main" id="{0C80FD52-03DC-4784-BCA0-56230FA994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0"/>
          <a:ext cx="819150" cy="6762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381239</xdr:colOff>
      <xdr:row>0</xdr:row>
      <xdr:rowOff>191880</xdr:rowOff>
    </xdr:from>
    <xdr:ext cx="788759" cy="746639"/>
    <xdr:pic>
      <xdr:nvPicPr>
        <xdr:cNvPr id="2" name="Pil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452599" y="191880"/>
          <a:ext cx="788759" cy="7466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361950</xdr:colOff>
      <xdr:row>0</xdr:row>
      <xdr:rowOff>190500</xdr:rowOff>
    </xdr:from>
    <xdr:ext cx="6858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CE96FEE5-BD1E-4429-8B56-5EB3A5DE07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92750" y="167640"/>
          <a:ext cx="685800" cy="7620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391680</xdr:colOff>
      <xdr:row>0</xdr:row>
      <xdr:rowOff>0</xdr:rowOff>
    </xdr:from>
    <xdr:ext cx="1133640" cy="1019159"/>
    <xdr:pic>
      <xdr:nvPicPr>
        <xdr:cNvPr id="2" name="Pil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331220" y="0"/>
          <a:ext cx="1133640" cy="10191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opLeftCell="A4" workbookViewId="0">
      <selection activeCell="D27" sqref="D27"/>
    </sheetView>
  </sheetViews>
  <sheetFormatPr defaultRowHeight="13.8"/>
  <cols>
    <col min="1" max="1" width="6.796875" style="41" customWidth="1"/>
    <col min="2" max="2" width="4.796875" customWidth="1"/>
    <col min="3" max="3" width="19" customWidth="1"/>
    <col min="4" max="4" width="18.8984375" customWidth="1"/>
    <col min="5" max="5" width="3.19921875" customWidth="1"/>
    <col min="6" max="6" width="6.296875" customWidth="1"/>
    <col min="7" max="7" width="3.19921875" customWidth="1"/>
    <col min="8" max="8" width="6.296875" customWidth="1"/>
    <col min="9" max="1024" width="6.69921875" customWidth="1"/>
  </cols>
  <sheetData>
    <row r="1" spans="1:8" ht="17.399999999999999">
      <c r="A1" s="1" t="s">
        <v>0</v>
      </c>
      <c r="B1" s="2"/>
      <c r="C1" s="2"/>
      <c r="D1" s="3"/>
    </row>
    <row r="2" spans="1:8" ht="15">
      <c r="A2" s="4" t="s">
        <v>1</v>
      </c>
      <c r="D2" s="5" t="s">
        <v>2</v>
      </c>
      <c r="E2" s="6"/>
      <c r="F2" s="6"/>
    </row>
    <row r="3" spans="1:8" ht="15">
      <c r="A3" s="4" t="s">
        <v>3</v>
      </c>
      <c r="D3" s="5"/>
      <c r="E3" s="6"/>
      <c r="F3" s="6"/>
    </row>
    <row r="4" spans="1:8" s="11" customFormat="1" ht="15.6">
      <c r="A4" s="7"/>
      <c r="B4" s="8"/>
      <c r="C4" s="8"/>
      <c r="D4" s="9" t="s">
        <v>4</v>
      </c>
      <c r="E4" s="10" t="s">
        <v>5</v>
      </c>
      <c r="F4" s="8"/>
      <c r="G4" s="8"/>
      <c r="H4" s="8"/>
    </row>
    <row r="5" spans="1:8" s="11" customFormat="1" ht="15.6">
      <c r="A5" s="12" t="s">
        <v>6</v>
      </c>
      <c r="B5" s="12"/>
      <c r="C5" s="12"/>
      <c r="D5" s="13" t="s">
        <v>7</v>
      </c>
      <c r="E5" s="10" t="s">
        <v>8</v>
      </c>
      <c r="F5" s="12"/>
      <c r="G5" s="12"/>
      <c r="H5" s="9"/>
    </row>
    <row r="6" spans="1:8" s="11" customFormat="1" ht="15.6">
      <c r="A6" s="125">
        <v>43602</v>
      </c>
      <c r="B6" s="125"/>
      <c r="C6" s="125"/>
      <c r="D6" s="14"/>
      <c r="E6" s="15"/>
      <c r="F6" s="14"/>
      <c r="G6" s="14"/>
      <c r="H6" s="14"/>
    </row>
    <row r="7" spans="1:8" s="11" customFormat="1" ht="17.399999999999999" customHeight="1">
      <c r="A7" s="16" t="s">
        <v>9</v>
      </c>
      <c r="B7" s="17" t="s">
        <v>10</v>
      </c>
      <c r="C7" s="18" t="s">
        <v>11</v>
      </c>
      <c r="D7" s="18" t="s">
        <v>11</v>
      </c>
      <c r="E7" s="19"/>
      <c r="F7" s="126" t="s">
        <v>12</v>
      </c>
      <c r="G7" s="126"/>
      <c r="H7" s="126"/>
    </row>
    <row r="8" spans="1:8" s="27" customFormat="1" ht="17.399999999999999" customHeight="1">
      <c r="A8" s="20">
        <v>0.45833333333333331</v>
      </c>
      <c r="B8" s="21">
        <v>22</v>
      </c>
      <c r="C8" s="22" t="s">
        <v>13</v>
      </c>
      <c r="D8" s="22" t="s">
        <v>14</v>
      </c>
      <c r="E8" s="23"/>
      <c r="F8" s="24">
        <v>18</v>
      </c>
      <c r="G8" s="25" t="s">
        <v>15</v>
      </c>
      <c r="H8" s="26" t="s">
        <v>16</v>
      </c>
    </row>
    <row r="9" spans="1:8" s="8" customFormat="1" ht="17.399999999999999" customHeight="1">
      <c r="A9" s="28">
        <v>0.5</v>
      </c>
      <c r="B9" s="29">
        <v>23</v>
      </c>
      <c r="C9" s="30" t="s">
        <v>17</v>
      </c>
      <c r="D9" s="30" t="s">
        <v>18</v>
      </c>
      <c r="E9" s="23"/>
      <c r="F9" s="24">
        <v>24</v>
      </c>
      <c r="G9" s="25" t="s">
        <v>15</v>
      </c>
      <c r="H9" s="26" t="s">
        <v>19</v>
      </c>
    </row>
    <row r="10" spans="1:8" s="11" customFormat="1" ht="17.399999999999999" customHeight="1">
      <c r="A10" s="28">
        <v>0.54166666666666663</v>
      </c>
      <c r="B10" s="29">
        <v>24</v>
      </c>
      <c r="C10" s="30" t="s">
        <v>20</v>
      </c>
      <c r="D10" s="30" t="s">
        <v>21</v>
      </c>
      <c r="E10" s="23"/>
      <c r="F10" s="24">
        <v>28</v>
      </c>
      <c r="G10" s="25" t="s">
        <v>15</v>
      </c>
      <c r="H10" s="26" t="s">
        <v>22</v>
      </c>
    </row>
    <row r="11" spans="1:8" s="11" customFormat="1" ht="17.399999999999999" customHeight="1">
      <c r="A11" s="28">
        <v>0.58333333333333337</v>
      </c>
      <c r="B11" s="29">
        <v>25</v>
      </c>
      <c r="C11" s="30" t="s">
        <v>23</v>
      </c>
      <c r="D11" s="30" t="s">
        <v>13</v>
      </c>
      <c r="E11" s="23"/>
      <c r="F11" s="24">
        <v>23</v>
      </c>
      <c r="G11" s="25" t="s">
        <v>15</v>
      </c>
      <c r="H11" s="26" t="s">
        <v>24</v>
      </c>
    </row>
    <row r="12" spans="1:8" s="11" customFormat="1" ht="17.399999999999999" customHeight="1">
      <c r="A12" s="28">
        <v>0.625</v>
      </c>
      <c r="B12" s="29">
        <v>26</v>
      </c>
      <c r="C12" s="30" t="s">
        <v>14</v>
      </c>
      <c r="D12" s="30" t="s">
        <v>17</v>
      </c>
      <c r="E12" s="23"/>
      <c r="F12" s="24">
        <v>20</v>
      </c>
      <c r="G12" s="25" t="s">
        <v>15</v>
      </c>
      <c r="H12" s="26" t="s">
        <v>19</v>
      </c>
    </row>
    <row r="13" spans="1:8" s="11" customFormat="1" ht="17.399999999999999" customHeight="1">
      <c r="A13" s="28">
        <v>0.66666666666666663</v>
      </c>
      <c r="B13" s="29">
        <v>27</v>
      </c>
      <c r="C13" s="30" t="s">
        <v>18</v>
      </c>
      <c r="D13" s="30" t="s">
        <v>20</v>
      </c>
      <c r="E13" s="23"/>
      <c r="F13" s="24">
        <v>14</v>
      </c>
      <c r="G13" s="25" t="s">
        <v>15</v>
      </c>
      <c r="H13" s="26" t="s">
        <v>25</v>
      </c>
    </row>
    <row r="14" spans="1:8" s="11" customFormat="1" ht="17.399999999999999" customHeight="1">
      <c r="A14" s="28">
        <v>0.70833333333333337</v>
      </c>
      <c r="B14" s="29">
        <v>28</v>
      </c>
      <c r="C14" s="30" t="s">
        <v>21</v>
      </c>
      <c r="D14" s="30" t="s">
        <v>23</v>
      </c>
      <c r="E14" s="23"/>
      <c r="F14" s="24">
        <v>17</v>
      </c>
      <c r="G14" s="25" t="s">
        <v>15</v>
      </c>
      <c r="H14" s="26" t="s">
        <v>26</v>
      </c>
    </row>
    <row r="15" spans="1:8" s="11" customFormat="1" ht="17.399999999999999" customHeight="1">
      <c r="A15" s="31">
        <v>0.79166666666666663</v>
      </c>
      <c r="B15" s="32"/>
      <c r="C15" s="33" t="s">
        <v>27</v>
      </c>
      <c r="D15" s="34"/>
    </row>
    <row r="16" spans="1:8" s="11" customFormat="1" ht="25.95" customHeight="1">
      <c r="A16" s="125">
        <v>43603</v>
      </c>
      <c r="B16" s="125"/>
      <c r="C16" s="125"/>
      <c r="D16" s="35"/>
      <c r="E16" s="15"/>
      <c r="F16" s="14"/>
      <c r="G16" s="14"/>
      <c r="H16" s="14"/>
    </row>
    <row r="17" spans="1:8" s="11" customFormat="1" ht="17.399999999999999" customHeight="1">
      <c r="A17" s="28">
        <v>0.45833333333333331</v>
      </c>
      <c r="B17" s="29">
        <v>29</v>
      </c>
      <c r="C17" s="22" t="s">
        <v>21</v>
      </c>
      <c r="D17" s="22" t="s">
        <v>13</v>
      </c>
      <c r="E17" s="23"/>
      <c r="F17" s="24">
        <v>19</v>
      </c>
      <c r="G17" s="25" t="s">
        <v>15</v>
      </c>
      <c r="H17" s="26" t="s">
        <v>28</v>
      </c>
    </row>
    <row r="18" spans="1:8" ht="17.399999999999999" customHeight="1">
      <c r="A18" s="28">
        <v>0.50347222222222221</v>
      </c>
      <c r="B18" s="29">
        <v>30</v>
      </c>
      <c r="C18" s="30" t="s">
        <v>14</v>
      </c>
      <c r="D18" s="30" t="s">
        <v>18</v>
      </c>
      <c r="E18" s="23"/>
      <c r="F18" s="24">
        <v>24</v>
      </c>
      <c r="G18" s="25" t="s">
        <v>15</v>
      </c>
      <c r="H18" s="26" t="s">
        <v>29</v>
      </c>
    </row>
    <row r="19" spans="1:8" ht="17.399999999999999" customHeight="1">
      <c r="A19" s="28">
        <v>0.54861111111111105</v>
      </c>
      <c r="B19" s="29">
        <v>31</v>
      </c>
      <c r="C19" s="30" t="s">
        <v>23</v>
      </c>
      <c r="D19" s="30" t="s">
        <v>20</v>
      </c>
      <c r="E19" s="23"/>
      <c r="F19" s="24">
        <v>15</v>
      </c>
      <c r="G19" s="25" t="s">
        <v>15</v>
      </c>
      <c r="H19" s="26" t="s">
        <v>30</v>
      </c>
    </row>
    <row r="20" spans="1:8" s="11" customFormat="1" ht="17.399999999999999" customHeight="1">
      <c r="A20" s="28">
        <v>0.59375</v>
      </c>
      <c r="B20" s="29">
        <v>32</v>
      </c>
      <c r="C20" s="30" t="s">
        <v>13</v>
      </c>
      <c r="D20" s="30" t="s">
        <v>17</v>
      </c>
      <c r="E20" s="23"/>
      <c r="F20" s="24">
        <v>21</v>
      </c>
      <c r="G20" s="25" t="s">
        <v>15</v>
      </c>
      <c r="H20" s="26" t="s">
        <v>31</v>
      </c>
    </row>
    <row r="21" spans="1:8" s="11" customFormat="1" ht="17.399999999999999" customHeight="1">
      <c r="A21" s="28">
        <v>0.63888888888888884</v>
      </c>
      <c r="B21" s="29">
        <v>33</v>
      </c>
      <c r="C21" s="30" t="s">
        <v>18</v>
      </c>
      <c r="D21" s="30" t="s">
        <v>21</v>
      </c>
      <c r="E21" s="23"/>
      <c r="F21" s="24">
        <v>21</v>
      </c>
      <c r="G21" s="25" t="s">
        <v>15</v>
      </c>
      <c r="H21" s="26" t="s">
        <v>32</v>
      </c>
    </row>
    <row r="22" spans="1:8" s="11" customFormat="1" ht="17.399999999999999" customHeight="1">
      <c r="A22" s="28">
        <v>0.68402777777777779</v>
      </c>
      <c r="B22" s="29">
        <v>34</v>
      </c>
      <c r="C22" s="30" t="s">
        <v>20</v>
      </c>
      <c r="D22" s="30" t="s">
        <v>14</v>
      </c>
      <c r="E22" s="23"/>
      <c r="F22" s="24">
        <v>15</v>
      </c>
      <c r="G22" s="25" t="s">
        <v>15</v>
      </c>
      <c r="H22" s="26" t="s">
        <v>19</v>
      </c>
    </row>
    <row r="23" spans="1:8" s="11" customFormat="1" ht="17.399999999999999" customHeight="1">
      <c r="A23" s="28">
        <v>0.72916666666666674</v>
      </c>
      <c r="B23" s="29">
        <v>35</v>
      </c>
      <c r="C23" s="30" t="s">
        <v>17</v>
      </c>
      <c r="D23" s="30" t="s">
        <v>23</v>
      </c>
      <c r="E23" s="23"/>
      <c r="F23" s="24">
        <v>25</v>
      </c>
      <c r="G23" s="25" t="s">
        <v>15</v>
      </c>
      <c r="H23" s="26" t="s">
        <v>19</v>
      </c>
    </row>
    <row r="24" spans="1:8" ht="27.75" customHeight="1">
      <c r="A24" s="127">
        <v>43604</v>
      </c>
      <c r="B24" s="127"/>
      <c r="C24" s="127"/>
      <c r="D24" s="36"/>
      <c r="E24" s="15"/>
      <c r="F24" s="14"/>
      <c r="G24" s="14"/>
      <c r="H24" s="14"/>
    </row>
    <row r="25" spans="1:8" ht="17.25" customHeight="1">
      <c r="A25" s="28">
        <v>0.375</v>
      </c>
      <c r="B25" s="29">
        <v>36</v>
      </c>
      <c r="C25" s="22" t="s">
        <v>21</v>
      </c>
      <c r="D25" s="22" t="s">
        <v>14</v>
      </c>
      <c r="E25" s="23"/>
      <c r="F25" s="24">
        <v>17</v>
      </c>
      <c r="G25" s="25" t="s">
        <v>15</v>
      </c>
      <c r="H25" s="26" t="s">
        <v>33</v>
      </c>
    </row>
    <row r="26" spans="1:8" ht="17.25" customHeight="1">
      <c r="A26" s="28">
        <v>0.41666666666666669</v>
      </c>
      <c r="B26" s="29">
        <v>37</v>
      </c>
      <c r="C26" s="30" t="s">
        <v>23</v>
      </c>
      <c r="D26" s="30" t="s">
        <v>18</v>
      </c>
      <c r="E26" s="23"/>
      <c r="F26" s="24">
        <v>18</v>
      </c>
      <c r="G26" s="25" t="s">
        <v>15</v>
      </c>
      <c r="H26" s="26" t="s">
        <v>34</v>
      </c>
    </row>
    <row r="27" spans="1:8" ht="17.25" customHeight="1">
      <c r="A27" s="28">
        <v>0.45833333333333331</v>
      </c>
      <c r="B27" s="29">
        <v>38</v>
      </c>
      <c r="C27" s="30" t="s">
        <v>13</v>
      </c>
      <c r="D27" s="30" t="s">
        <v>20</v>
      </c>
      <c r="E27" s="23"/>
      <c r="F27" s="24">
        <v>16</v>
      </c>
      <c r="G27" s="25" t="s">
        <v>15</v>
      </c>
      <c r="H27" s="26" t="s">
        <v>22</v>
      </c>
    </row>
    <row r="28" spans="1:8" ht="17.25" customHeight="1">
      <c r="A28" s="28">
        <v>0.5</v>
      </c>
      <c r="B28" s="29">
        <v>39</v>
      </c>
      <c r="C28" s="30" t="s">
        <v>17</v>
      </c>
      <c r="D28" s="30" t="s">
        <v>21</v>
      </c>
      <c r="E28" s="23"/>
      <c r="F28" s="24">
        <v>22</v>
      </c>
      <c r="G28" s="25" t="s">
        <v>15</v>
      </c>
      <c r="H28" s="26" t="s">
        <v>26</v>
      </c>
    </row>
    <row r="29" spans="1:8" ht="17.25" customHeight="1">
      <c r="A29" s="28">
        <v>0.54166666666666663</v>
      </c>
      <c r="B29" s="29">
        <v>40</v>
      </c>
      <c r="C29" s="30" t="s">
        <v>14</v>
      </c>
      <c r="D29" s="30" t="s">
        <v>23</v>
      </c>
      <c r="E29" s="23"/>
      <c r="F29" s="24">
        <v>19</v>
      </c>
      <c r="G29" s="25" t="s">
        <v>15</v>
      </c>
      <c r="H29" s="26" t="s">
        <v>35</v>
      </c>
    </row>
    <row r="30" spans="1:8" ht="17.25" customHeight="1">
      <c r="A30" s="28">
        <v>0.58333333333333337</v>
      </c>
      <c r="B30" s="29">
        <v>41</v>
      </c>
      <c r="C30" s="30" t="s">
        <v>18</v>
      </c>
      <c r="D30" s="30" t="s">
        <v>13</v>
      </c>
      <c r="E30" s="23"/>
      <c r="F30" s="24">
        <v>14</v>
      </c>
      <c r="G30" s="25" t="s">
        <v>15</v>
      </c>
      <c r="H30" s="26" t="s">
        <v>28</v>
      </c>
    </row>
    <row r="31" spans="1:8" ht="17.25" customHeight="1">
      <c r="A31" s="28">
        <v>0.625</v>
      </c>
      <c r="B31" s="29">
        <v>42</v>
      </c>
      <c r="C31" s="30" t="s">
        <v>20</v>
      </c>
      <c r="D31" s="30" t="s">
        <v>17</v>
      </c>
      <c r="E31" s="23"/>
      <c r="F31" s="24">
        <v>16</v>
      </c>
      <c r="G31" s="25" t="s">
        <v>15</v>
      </c>
      <c r="H31" s="26" t="s">
        <v>19</v>
      </c>
    </row>
    <row r="32" spans="1:8" ht="14.4">
      <c r="A32" s="37"/>
      <c r="B32" s="14"/>
      <c r="C32" s="14"/>
      <c r="D32" s="14"/>
      <c r="E32" s="15"/>
      <c r="F32" s="14"/>
      <c r="G32" s="14"/>
      <c r="H32" s="14"/>
    </row>
    <row r="33" spans="1:8" ht="14.4">
      <c r="A33" s="38">
        <v>0.66666666666666663</v>
      </c>
      <c r="B33" s="39" t="s">
        <v>36</v>
      </c>
      <c r="C33" s="14"/>
      <c r="D33" s="14"/>
      <c r="E33" s="15"/>
      <c r="F33" s="14"/>
      <c r="G33" s="14"/>
      <c r="H33" s="14"/>
    </row>
    <row r="34" spans="1:8" ht="14.4">
      <c r="A34" s="40"/>
      <c r="B34" s="14"/>
      <c r="C34" s="14"/>
      <c r="D34" s="14"/>
      <c r="E34" s="15"/>
      <c r="F34" s="14"/>
      <c r="G34" s="14"/>
      <c r="H34" s="14"/>
    </row>
  </sheetData>
  <mergeCells count="4">
    <mergeCell ref="A6:C6"/>
    <mergeCell ref="F7:H7"/>
    <mergeCell ref="A16:C16"/>
    <mergeCell ref="A24:C24"/>
  </mergeCells>
  <pageMargins left="0.59015748031496063" right="0.24015748031496068" top="0.9055118110236221" bottom="0.68582677165354333" header="0.60984251968503933" footer="0.39015748031496061"/>
  <pageSetup paperSize="0" fitToWidth="0" fitToHeight="0" pageOrder="overThenDown" orientation="portrait" horizontalDpi="0" verticalDpi="0" copies="0"/>
  <headerFooter alignWithMargins="0"/>
  <ignoredErrors>
    <ignoredError sqref="H8:H3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913C-1519-4B88-AED7-6DE180C5B7FD}">
  <dimension ref="A1:Z1000"/>
  <sheetViews>
    <sheetView tabSelected="1" topLeftCell="A19" workbookViewId="0">
      <selection activeCell="H8" sqref="H8:H30"/>
    </sheetView>
  </sheetViews>
  <sheetFormatPr defaultColWidth="13" defaultRowHeight="15" customHeight="1"/>
  <cols>
    <col min="1" max="1" width="8.19921875" style="165" customWidth="1"/>
    <col min="2" max="2" width="5.796875" style="165" customWidth="1"/>
    <col min="3" max="4" width="23.09765625" style="165" customWidth="1"/>
    <col min="5" max="5" width="3.8984375" style="165" customWidth="1"/>
    <col min="6" max="6" width="7.69921875" style="165" customWidth="1"/>
    <col min="7" max="7" width="3.8984375" style="165" customWidth="1"/>
    <col min="8" max="8" width="7.69921875" style="165" customWidth="1"/>
    <col min="9" max="26" width="7.19921875" style="165" customWidth="1"/>
    <col min="27" max="16384" width="13" style="165"/>
  </cols>
  <sheetData>
    <row r="1" spans="1:26" ht="18" customHeight="1">
      <c r="A1" s="224" t="s">
        <v>0</v>
      </c>
      <c r="B1" s="223"/>
      <c r="C1" s="223"/>
      <c r="D1" s="222"/>
    </row>
    <row r="2" spans="1:26" ht="15.75" customHeight="1">
      <c r="A2" s="221" t="s">
        <v>1</v>
      </c>
      <c r="D2" s="220" t="s">
        <v>2</v>
      </c>
      <c r="E2" s="219"/>
      <c r="F2" s="219"/>
    </row>
    <row r="3" spans="1:26" ht="15.75" customHeight="1">
      <c r="A3" s="221" t="s">
        <v>159</v>
      </c>
      <c r="D3" s="220"/>
      <c r="E3" s="219"/>
      <c r="F3" s="219"/>
    </row>
    <row r="4" spans="1:26" ht="15.75" customHeight="1">
      <c r="A4" s="218"/>
      <c r="B4" s="201"/>
      <c r="C4" s="201"/>
      <c r="D4" s="214" t="s">
        <v>4</v>
      </c>
      <c r="E4" s="216" t="s">
        <v>181</v>
      </c>
      <c r="F4" s="201"/>
      <c r="G4" s="201"/>
      <c r="H4" s="201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ht="15.75" customHeight="1">
      <c r="A5" s="215" t="s">
        <v>6</v>
      </c>
      <c r="B5" s="215"/>
      <c r="C5" s="215"/>
      <c r="D5" s="217" t="s">
        <v>7</v>
      </c>
      <c r="E5" s="216" t="s">
        <v>180</v>
      </c>
      <c r="F5" s="215"/>
      <c r="G5" s="215"/>
      <c r="H5" s="214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 ht="15" customHeight="1">
      <c r="A6" s="200">
        <v>43602</v>
      </c>
      <c r="B6" s="199"/>
      <c r="C6" s="199"/>
      <c r="D6" s="167"/>
      <c r="E6" s="167"/>
      <c r="F6" s="167"/>
      <c r="G6" s="167"/>
      <c r="H6" s="16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spans="1:26" ht="17.25" customHeight="1">
      <c r="A7" s="213" t="s">
        <v>9</v>
      </c>
      <c r="B7" s="212" t="s">
        <v>10</v>
      </c>
      <c r="C7" s="211" t="s">
        <v>11</v>
      </c>
      <c r="D7" s="211" t="s">
        <v>11</v>
      </c>
      <c r="E7" s="210"/>
      <c r="F7" s="209" t="s">
        <v>12</v>
      </c>
      <c r="G7" s="208"/>
      <c r="H7" s="20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</row>
    <row r="8" spans="1:26" ht="17.25" customHeight="1">
      <c r="A8" s="206">
        <v>0.52083333333333337</v>
      </c>
      <c r="B8" s="205">
        <v>22</v>
      </c>
      <c r="C8" s="204" t="s">
        <v>153</v>
      </c>
      <c r="D8" s="203" t="s">
        <v>143</v>
      </c>
      <c r="E8" s="175"/>
      <c r="F8" s="189">
        <v>16</v>
      </c>
      <c r="G8" s="188" t="s">
        <v>15</v>
      </c>
      <c r="H8" s="187" t="s">
        <v>24</v>
      </c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</row>
    <row r="9" spans="1:26" ht="17.25" customHeight="1">
      <c r="A9" s="186">
        <f>A8+TIME(0,65,0)</f>
        <v>0.56597222222222221</v>
      </c>
      <c r="B9" s="185">
        <v>23</v>
      </c>
      <c r="C9" s="184" t="s">
        <v>172</v>
      </c>
      <c r="D9" s="183" t="s">
        <v>173</v>
      </c>
      <c r="E9" s="175"/>
      <c r="F9" s="182">
        <v>22</v>
      </c>
      <c r="G9" s="181" t="s">
        <v>15</v>
      </c>
      <c r="H9" s="180" t="s">
        <v>34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</row>
    <row r="10" spans="1:26" ht="17.25" customHeight="1">
      <c r="A10" s="186">
        <f>A9+TIME(0,65,0)</f>
        <v>0.61111111111111105</v>
      </c>
      <c r="B10" s="185">
        <v>24</v>
      </c>
      <c r="C10" s="184" t="s">
        <v>171</v>
      </c>
      <c r="D10" s="183" t="s">
        <v>174</v>
      </c>
      <c r="E10" s="175"/>
      <c r="F10" s="182">
        <v>30</v>
      </c>
      <c r="G10" s="181" t="s">
        <v>15</v>
      </c>
      <c r="H10" s="180" t="s">
        <v>22</v>
      </c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</row>
    <row r="11" spans="1:26" ht="17.25" customHeight="1">
      <c r="A11" s="186">
        <f>A10+TIME(0,65,0)</f>
        <v>0.65624999999999989</v>
      </c>
      <c r="B11" s="185">
        <v>25</v>
      </c>
      <c r="C11" s="184" t="s">
        <v>146</v>
      </c>
      <c r="D11" s="183" t="s">
        <v>153</v>
      </c>
      <c r="E11" s="175"/>
      <c r="F11" s="182">
        <v>26</v>
      </c>
      <c r="G11" s="181" t="s">
        <v>15</v>
      </c>
      <c r="H11" s="180" t="s">
        <v>29</v>
      </c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</row>
    <row r="12" spans="1:26" ht="17.25" customHeight="1">
      <c r="A12" s="186">
        <f>A11+TIME(0,65,0)</f>
        <v>0.70138888888888873</v>
      </c>
      <c r="B12" s="185">
        <v>26</v>
      </c>
      <c r="C12" s="184" t="s">
        <v>143</v>
      </c>
      <c r="D12" s="183" t="s">
        <v>172</v>
      </c>
      <c r="E12" s="175"/>
      <c r="F12" s="182">
        <v>17</v>
      </c>
      <c r="G12" s="181" t="s">
        <v>15</v>
      </c>
      <c r="H12" s="180" t="s">
        <v>19</v>
      </c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</row>
    <row r="13" spans="1:26" ht="17.25" customHeight="1">
      <c r="A13" s="186">
        <f>A12+TIME(0,65,0)</f>
        <v>0.74652777777777757</v>
      </c>
      <c r="B13" s="185">
        <v>27</v>
      </c>
      <c r="C13" s="184" t="s">
        <v>173</v>
      </c>
      <c r="D13" s="183" t="s">
        <v>171</v>
      </c>
      <c r="E13" s="175"/>
      <c r="F13" s="182">
        <v>13</v>
      </c>
      <c r="G13" s="181" t="s">
        <v>15</v>
      </c>
      <c r="H13" s="180" t="s">
        <v>179</v>
      </c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</row>
    <row r="14" spans="1:26" ht="17.25" customHeight="1">
      <c r="A14" s="179">
        <f>A13+TIME(0,65,0)</f>
        <v>0.79166666666666641</v>
      </c>
      <c r="B14" s="178">
        <v>28</v>
      </c>
      <c r="C14" s="177" t="s">
        <v>174</v>
      </c>
      <c r="D14" s="176" t="s">
        <v>146</v>
      </c>
      <c r="E14" s="175"/>
      <c r="F14" s="174">
        <v>21</v>
      </c>
      <c r="G14" s="173" t="s">
        <v>15</v>
      </c>
      <c r="H14" s="172" t="s">
        <v>33</v>
      </c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</row>
    <row r="15" spans="1:26" ht="25.5" customHeight="1">
      <c r="A15" s="200">
        <f>A6+1</f>
        <v>43603</v>
      </c>
      <c r="B15" s="199"/>
      <c r="C15" s="199"/>
      <c r="D15" s="198"/>
      <c r="E15" s="167"/>
      <c r="F15" s="167"/>
      <c r="G15" s="167"/>
      <c r="H15" s="16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</row>
    <row r="16" spans="1:26" ht="17.25" customHeight="1">
      <c r="A16" s="193">
        <v>0.45833333333333331</v>
      </c>
      <c r="B16" s="192">
        <f>B14+1</f>
        <v>29</v>
      </c>
      <c r="C16" s="191" t="s">
        <v>173</v>
      </c>
      <c r="D16" s="190" t="s">
        <v>143</v>
      </c>
      <c r="E16" s="175"/>
      <c r="F16" s="189">
        <v>16</v>
      </c>
      <c r="G16" s="188" t="s">
        <v>15</v>
      </c>
      <c r="H16" s="187" t="s">
        <v>176</v>
      </c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</row>
    <row r="17" spans="1:26" ht="17.25" customHeight="1">
      <c r="A17" s="186">
        <f>A16+TIME(0,65,0)</f>
        <v>0.50347222222222221</v>
      </c>
      <c r="B17" s="185">
        <f>B16+1</f>
        <v>30</v>
      </c>
      <c r="C17" s="184" t="s">
        <v>171</v>
      </c>
      <c r="D17" s="183" t="s">
        <v>153</v>
      </c>
      <c r="E17" s="175"/>
      <c r="F17" s="182">
        <v>37</v>
      </c>
      <c r="G17" s="181" t="s">
        <v>15</v>
      </c>
      <c r="H17" s="180" t="s">
        <v>178</v>
      </c>
    </row>
    <row r="18" spans="1:26" ht="17.25" customHeight="1">
      <c r="A18" s="186">
        <f>A17+TIME(0,65,0)</f>
        <v>0.54861111111111105</v>
      </c>
      <c r="B18" s="185">
        <f>B17+1</f>
        <v>31</v>
      </c>
      <c r="C18" s="184" t="s">
        <v>174</v>
      </c>
      <c r="D18" s="183" t="s">
        <v>172</v>
      </c>
      <c r="E18" s="175"/>
      <c r="F18" s="182">
        <v>17</v>
      </c>
      <c r="G18" s="181" t="s">
        <v>15</v>
      </c>
      <c r="H18" s="180" t="s">
        <v>24</v>
      </c>
    </row>
    <row r="19" spans="1:26" ht="17.25" customHeight="1">
      <c r="A19" s="186">
        <f>A18+TIME(0,65,0)</f>
        <v>0.59374999999999989</v>
      </c>
      <c r="B19" s="185">
        <f>B18+1</f>
        <v>32</v>
      </c>
      <c r="C19" s="184" t="s">
        <v>146</v>
      </c>
      <c r="D19" s="183" t="s">
        <v>173</v>
      </c>
      <c r="E19" s="175"/>
      <c r="F19" s="182">
        <v>26</v>
      </c>
      <c r="G19" s="181" t="s">
        <v>15</v>
      </c>
      <c r="H19" s="180" t="s">
        <v>25</v>
      </c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</row>
    <row r="20" spans="1:26" ht="17.25" customHeight="1">
      <c r="A20" s="186">
        <f>A19+TIME(0,65,0)</f>
        <v>0.63888888888888873</v>
      </c>
      <c r="B20" s="185">
        <f>B19+1</f>
        <v>33</v>
      </c>
      <c r="C20" s="184" t="s">
        <v>143</v>
      </c>
      <c r="D20" s="183" t="s">
        <v>171</v>
      </c>
      <c r="E20" s="175"/>
      <c r="F20" s="182">
        <v>19</v>
      </c>
      <c r="G20" s="181" t="s">
        <v>15</v>
      </c>
      <c r="H20" s="180" t="s">
        <v>177</v>
      </c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</row>
    <row r="21" spans="1:26" ht="17.25" customHeight="1">
      <c r="A21" s="186">
        <f>A20+TIME(0,65,0)</f>
        <v>0.68402777777777757</v>
      </c>
      <c r="B21" s="185">
        <f>B20+1</f>
        <v>34</v>
      </c>
      <c r="C21" s="184" t="s">
        <v>153</v>
      </c>
      <c r="D21" s="183" t="s">
        <v>174</v>
      </c>
      <c r="E21" s="175"/>
      <c r="F21" s="182">
        <v>16</v>
      </c>
      <c r="G21" s="181" t="s">
        <v>15</v>
      </c>
      <c r="H21" s="180" t="s">
        <v>32</v>
      </c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</row>
    <row r="22" spans="1:26" ht="17.25" customHeight="1">
      <c r="A22" s="179">
        <f>A21+TIME(0,65,0)</f>
        <v>0.72916666666666641</v>
      </c>
      <c r="B22" s="178">
        <f>B21+1</f>
        <v>35</v>
      </c>
      <c r="C22" s="177" t="s">
        <v>172</v>
      </c>
      <c r="D22" s="176" t="s">
        <v>146</v>
      </c>
      <c r="E22" s="175"/>
      <c r="F22" s="174">
        <v>17</v>
      </c>
      <c r="G22" s="173" t="s">
        <v>15</v>
      </c>
      <c r="H22" s="172" t="s">
        <v>19</v>
      </c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</row>
    <row r="23" spans="1:26" ht="21" customHeight="1">
      <c r="A23" s="196">
        <f>A15+1</f>
        <v>43604</v>
      </c>
      <c r="B23" s="195"/>
      <c r="C23" s="195"/>
      <c r="D23" s="194"/>
      <c r="E23" s="167"/>
      <c r="F23" s="167"/>
      <c r="G23" s="167"/>
      <c r="H23" s="167"/>
    </row>
    <row r="24" spans="1:26" ht="17.25" customHeight="1">
      <c r="A24" s="193">
        <v>0.375</v>
      </c>
      <c r="B24" s="192">
        <v>36</v>
      </c>
      <c r="C24" s="191" t="s">
        <v>173</v>
      </c>
      <c r="D24" s="190" t="s">
        <v>153</v>
      </c>
      <c r="E24" s="175"/>
      <c r="F24" s="189">
        <v>20</v>
      </c>
      <c r="G24" s="188" t="s">
        <v>15</v>
      </c>
      <c r="H24" s="187" t="s">
        <v>176</v>
      </c>
    </row>
    <row r="25" spans="1:26" ht="17.25" customHeight="1">
      <c r="A25" s="186">
        <f>A24+TIME(0,65,0)</f>
        <v>0.4201388888888889</v>
      </c>
      <c r="B25" s="185">
        <f>B24+1</f>
        <v>37</v>
      </c>
      <c r="C25" s="184" t="s">
        <v>143</v>
      </c>
      <c r="D25" s="183" t="s">
        <v>174</v>
      </c>
      <c r="E25" s="175"/>
      <c r="F25" s="182">
        <v>24</v>
      </c>
      <c r="G25" s="181" t="s">
        <v>15</v>
      </c>
      <c r="H25" s="180" t="s">
        <v>29</v>
      </c>
    </row>
    <row r="26" spans="1:26" ht="17.25" customHeight="1">
      <c r="A26" s="186">
        <f>A25+TIME(0,65,0)</f>
        <v>0.46527777777777779</v>
      </c>
      <c r="B26" s="185">
        <f>B25+1</f>
        <v>38</v>
      </c>
      <c r="C26" s="184" t="s">
        <v>171</v>
      </c>
      <c r="D26" s="183" t="s">
        <v>146</v>
      </c>
      <c r="E26" s="175"/>
      <c r="F26" s="182">
        <v>18</v>
      </c>
      <c r="G26" s="181" t="s">
        <v>15</v>
      </c>
      <c r="H26" s="180" t="s">
        <v>175</v>
      </c>
    </row>
    <row r="27" spans="1:26" ht="17.25" customHeight="1">
      <c r="A27" s="186">
        <f>A26+TIME(0,65,0)</f>
        <v>0.51041666666666663</v>
      </c>
      <c r="B27" s="185">
        <f>B26+1</f>
        <v>39</v>
      </c>
      <c r="C27" s="184" t="s">
        <v>153</v>
      </c>
      <c r="D27" s="183" t="s">
        <v>172</v>
      </c>
      <c r="E27" s="175"/>
      <c r="F27" s="182">
        <v>14</v>
      </c>
      <c r="G27" s="181" t="s">
        <v>15</v>
      </c>
      <c r="H27" s="180" t="s">
        <v>31</v>
      </c>
    </row>
    <row r="28" spans="1:26" ht="17.25" customHeight="1">
      <c r="A28" s="186">
        <f>A27+TIME(0,65,0)</f>
        <v>0.55555555555555547</v>
      </c>
      <c r="B28" s="185">
        <f>B27+1</f>
        <v>40</v>
      </c>
      <c r="C28" s="184" t="s">
        <v>174</v>
      </c>
      <c r="D28" s="183" t="s">
        <v>173</v>
      </c>
      <c r="E28" s="175"/>
      <c r="F28" s="182">
        <v>27</v>
      </c>
      <c r="G28" s="181" t="s">
        <v>15</v>
      </c>
      <c r="H28" s="180" t="s">
        <v>26</v>
      </c>
    </row>
    <row r="29" spans="1:26" ht="17.25" customHeight="1">
      <c r="A29" s="186">
        <f>A28+TIME(0,65,0)</f>
        <v>0.60069444444444431</v>
      </c>
      <c r="B29" s="185">
        <f>B28+1</f>
        <v>41</v>
      </c>
      <c r="C29" s="184" t="s">
        <v>146</v>
      </c>
      <c r="D29" s="183" t="s">
        <v>143</v>
      </c>
      <c r="E29" s="175"/>
      <c r="F29" s="182">
        <v>20</v>
      </c>
      <c r="G29" s="181" t="s">
        <v>15</v>
      </c>
      <c r="H29" s="180" t="s">
        <v>22</v>
      </c>
    </row>
    <row r="30" spans="1:26" ht="17.25" customHeight="1">
      <c r="A30" s="179">
        <f>A29+TIME(0,65,0)</f>
        <v>0.64583333333333315</v>
      </c>
      <c r="B30" s="178">
        <f>B29+1</f>
        <v>42</v>
      </c>
      <c r="C30" s="177" t="s">
        <v>172</v>
      </c>
      <c r="D30" s="176" t="s">
        <v>171</v>
      </c>
      <c r="E30" s="175"/>
      <c r="F30" s="174">
        <v>12</v>
      </c>
      <c r="G30" s="173" t="s">
        <v>15</v>
      </c>
      <c r="H30" s="172" t="s">
        <v>170</v>
      </c>
    </row>
    <row r="31" spans="1:26" ht="12.75" customHeight="1">
      <c r="A31" s="171"/>
      <c r="B31" s="167"/>
      <c r="C31" s="167"/>
      <c r="D31" s="167"/>
      <c r="E31" s="167"/>
      <c r="F31" s="167"/>
      <c r="G31" s="167"/>
      <c r="H31" s="167"/>
    </row>
    <row r="32" spans="1:26" ht="15" customHeight="1">
      <c r="A32" s="170">
        <f>A30+TIME(0,50,0)</f>
        <v>0.68055555555555536</v>
      </c>
      <c r="B32" s="169" t="s">
        <v>36</v>
      </c>
      <c r="C32" s="167"/>
      <c r="D32" s="167"/>
      <c r="E32" s="167"/>
      <c r="F32" s="167"/>
      <c r="G32" s="167"/>
      <c r="H32" s="167"/>
    </row>
    <row r="33" spans="1:8" ht="12.75" customHeight="1">
      <c r="A33" s="168"/>
      <c r="B33" s="167"/>
      <c r="C33" s="167"/>
      <c r="D33" s="167"/>
      <c r="E33" s="167"/>
      <c r="F33" s="167"/>
      <c r="G33" s="167"/>
      <c r="H33" s="167"/>
    </row>
    <row r="34" spans="1:8" ht="12.75" customHeight="1">
      <c r="A34" s="166"/>
    </row>
    <row r="35" spans="1:8" ht="12.75" customHeight="1">
      <c r="A35" s="166"/>
    </row>
    <row r="36" spans="1:8" ht="12.75" customHeight="1">
      <c r="A36" s="166"/>
    </row>
    <row r="37" spans="1:8" ht="12.75" customHeight="1">
      <c r="A37" s="166"/>
    </row>
    <row r="38" spans="1:8" ht="12.75" customHeight="1">
      <c r="A38" s="166"/>
    </row>
    <row r="39" spans="1:8" ht="12.75" customHeight="1">
      <c r="A39" s="166"/>
    </row>
    <row r="40" spans="1:8" ht="12.75" customHeight="1">
      <c r="A40" s="166"/>
    </row>
    <row r="41" spans="1:8" ht="12.75" customHeight="1">
      <c r="A41" s="166"/>
    </row>
    <row r="42" spans="1:8" ht="12.75" customHeight="1">
      <c r="A42" s="166"/>
    </row>
    <row r="43" spans="1:8" ht="12.75" customHeight="1">
      <c r="A43" s="166"/>
    </row>
    <row r="44" spans="1:8" ht="12.75" customHeight="1">
      <c r="A44" s="166"/>
    </row>
    <row r="45" spans="1:8" ht="12.75" customHeight="1">
      <c r="A45" s="166"/>
    </row>
    <row r="46" spans="1:8" ht="12.75" customHeight="1">
      <c r="A46" s="166"/>
    </row>
    <row r="47" spans="1:8" ht="12.75" customHeight="1">
      <c r="A47" s="166"/>
    </row>
    <row r="48" spans="1:8" ht="12.75" customHeight="1">
      <c r="A48" s="166"/>
    </row>
    <row r="49" spans="1:1" ht="12.75" customHeight="1">
      <c r="A49" s="166"/>
    </row>
    <row r="50" spans="1:1" ht="12.75" customHeight="1">
      <c r="A50" s="166"/>
    </row>
    <row r="51" spans="1:1" ht="12.75" customHeight="1">
      <c r="A51" s="166"/>
    </row>
    <row r="52" spans="1:1" ht="12.75" customHeight="1">
      <c r="A52" s="166"/>
    </row>
    <row r="53" spans="1:1" ht="12.75" customHeight="1">
      <c r="A53" s="166"/>
    </row>
    <row r="54" spans="1:1" ht="12.75" customHeight="1">
      <c r="A54" s="166"/>
    </row>
    <row r="55" spans="1:1" ht="12.75" customHeight="1">
      <c r="A55" s="166"/>
    </row>
    <row r="56" spans="1:1" ht="12.75" customHeight="1">
      <c r="A56" s="166"/>
    </row>
    <row r="57" spans="1:1" ht="12.75" customHeight="1">
      <c r="A57" s="166"/>
    </row>
    <row r="58" spans="1:1" ht="12.75" customHeight="1">
      <c r="A58" s="166"/>
    </row>
    <row r="59" spans="1:1" ht="12.75" customHeight="1">
      <c r="A59" s="166"/>
    </row>
    <row r="60" spans="1:1" ht="12.75" customHeight="1">
      <c r="A60" s="166"/>
    </row>
    <row r="61" spans="1:1" ht="12.75" customHeight="1">
      <c r="A61" s="166"/>
    </row>
    <row r="62" spans="1:1" ht="12.75" customHeight="1">
      <c r="A62" s="166"/>
    </row>
    <row r="63" spans="1:1" ht="12.75" customHeight="1">
      <c r="A63" s="166"/>
    </row>
    <row r="64" spans="1:1" ht="12.75" customHeight="1">
      <c r="A64" s="166"/>
    </row>
    <row r="65" spans="1:1" ht="12.75" customHeight="1">
      <c r="A65" s="166"/>
    </row>
    <row r="66" spans="1:1" ht="12.75" customHeight="1">
      <c r="A66" s="166"/>
    </row>
    <row r="67" spans="1:1" ht="12.75" customHeight="1">
      <c r="A67" s="166"/>
    </row>
    <row r="68" spans="1:1" ht="12.75" customHeight="1">
      <c r="A68" s="166"/>
    </row>
    <row r="69" spans="1:1" ht="12.75" customHeight="1">
      <c r="A69" s="166"/>
    </row>
    <row r="70" spans="1:1" ht="12.75" customHeight="1">
      <c r="A70" s="166"/>
    </row>
    <row r="71" spans="1:1" ht="12.75" customHeight="1">
      <c r="A71" s="166"/>
    </row>
    <row r="72" spans="1:1" ht="12.75" customHeight="1">
      <c r="A72" s="166"/>
    </row>
    <row r="73" spans="1:1" ht="12.75" customHeight="1">
      <c r="A73" s="166"/>
    </row>
    <row r="74" spans="1:1" ht="12.75" customHeight="1">
      <c r="A74" s="166"/>
    </row>
    <row r="75" spans="1:1" ht="12.75" customHeight="1">
      <c r="A75" s="166"/>
    </row>
    <row r="76" spans="1:1" ht="12.75" customHeight="1">
      <c r="A76" s="166"/>
    </row>
    <row r="77" spans="1:1" ht="12.75" customHeight="1">
      <c r="A77" s="166"/>
    </row>
    <row r="78" spans="1:1" ht="12.75" customHeight="1">
      <c r="A78" s="166"/>
    </row>
    <row r="79" spans="1:1" ht="12.75" customHeight="1">
      <c r="A79" s="166"/>
    </row>
    <row r="80" spans="1:1" ht="12.75" customHeight="1">
      <c r="A80" s="166"/>
    </row>
    <row r="81" spans="1:1" ht="12.75" customHeight="1">
      <c r="A81" s="166"/>
    </row>
    <row r="82" spans="1:1" ht="12.75" customHeight="1">
      <c r="A82" s="166"/>
    </row>
    <row r="83" spans="1:1" ht="12.75" customHeight="1">
      <c r="A83" s="166"/>
    </row>
    <row r="84" spans="1:1" ht="12.75" customHeight="1">
      <c r="A84" s="166"/>
    </row>
    <row r="85" spans="1:1" ht="12.75" customHeight="1">
      <c r="A85" s="166"/>
    </row>
    <row r="86" spans="1:1" ht="12.75" customHeight="1">
      <c r="A86" s="166"/>
    </row>
    <row r="87" spans="1:1" ht="12.75" customHeight="1">
      <c r="A87" s="166"/>
    </row>
    <row r="88" spans="1:1" ht="12.75" customHeight="1">
      <c r="A88" s="166"/>
    </row>
    <row r="89" spans="1:1" ht="12.75" customHeight="1">
      <c r="A89" s="166"/>
    </row>
    <row r="90" spans="1:1" ht="12.75" customHeight="1">
      <c r="A90" s="166"/>
    </row>
    <row r="91" spans="1:1" ht="12.75" customHeight="1">
      <c r="A91" s="166"/>
    </row>
    <row r="92" spans="1:1" ht="12.75" customHeight="1">
      <c r="A92" s="166"/>
    </row>
    <row r="93" spans="1:1" ht="12.75" customHeight="1">
      <c r="A93" s="166"/>
    </row>
    <row r="94" spans="1:1" ht="12.75" customHeight="1">
      <c r="A94" s="166"/>
    </row>
    <row r="95" spans="1:1" ht="12.75" customHeight="1">
      <c r="A95" s="166"/>
    </row>
    <row r="96" spans="1:1" ht="12.75" customHeight="1">
      <c r="A96" s="166"/>
    </row>
    <row r="97" spans="1:1" ht="12.75" customHeight="1">
      <c r="A97" s="166"/>
    </row>
    <row r="98" spans="1:1" ht="12.75" customHeight="1">
      <c r="A98" s="166"/>
    </row>
    <row r="99" spans="1:1" ht="12.75" customHeight="1">
      <c r="A99" s="166"/>
    </row>
    <row r="100" spans="1:1" ht="12.75" customHeight="1">
      <c r="A100" s="166"/>
    </row>
    <row r="101" spans="1:1" ht="12.75" customHeight="1">
      <c r="A101" s="166"/>
    </row>
    <row r="102" spans="1:1" ht="12.75" customHeight="1">
      <c r="A102" s="166"/>
    </row>
    <row r="103" spans="1:1" ht="12.75" customHeight="1">
      <c r="A103" s="166"/>
    </row>
    <row r="104" spans="1:1" ht="12.75" customHeight="1">
      <c r="A104" s="166"/>
    </row>
    <row r="105" spans="1:1" ht="12.75" customHeight="1">
      <c r="A105" s="166"/>
    </row>
    <row r="106" spans="1:1" ht="12.75" customHeight="1">
      <c r="A106" s="166"/>
    </row>
    <row r="107" spans="1:1" ht="12.75" customHeight="1">
      <c r="A107" s="166"/>
    </row>
    <row r="108" spans="1:1" ht="12.75" customHeight="1">
      <c r="A108" s="166"/>
    </row>
    <row r="109" spans="1:1" ht="12.75" customHeight="1">
      <c r="A109" s="166"/>
    </row>
    <row r="110" spans="1:1" ht="12.75" customHeight="1">
      <c r="A110" s="166"/>
    </row>
    <row r="111" spans="1:1" ht="12.75" customHeight="1">
      <c r="A111" s="166"/>
    </row>
    <row r="112" spans="1:1" ht="12.75" customHeight="1">
      <c r="A112" s="166"/>
    </row>
    <row r="113" spans="1:1" ht="12.75" customHeight="1">
      <c r="A113" s="166"/>
    </row>
    <row r="114" spans="1:1" ht="12.75" customHeight="1">
      <c r="A114" s="166"/>
    </row>
    <row r="115" spans="1:1" ht="12.75" customHeight="1">
      <c r="A115" s="166"/>
    </row>
    <row r="116" spans="1:1" ht="12.75" customHeight="1">
      <c r="A116" s="166"/>
    </row>
    <row r="117" spans="1:1" ht="12.75" customHeight="1">
      <c r="A117" s="166"/>
    </row>
    <row r="118" spans="1:1" ht="12.75" customHeight="1">
      <c r="A118" s="166"/>
    </row>
    <row r="119" spans="1:1" ht="12.75" customHeight="1">
      <c r="A119" s="166"/>
    </row>
    <row r="120" spans="1:1" ht="12.75" customHeight="1">
      <c r="A120" s="166"/>
    </row>
    <row r="121" spans="1:1" ht="12.75" customHeight="1">
      <c r="A121" s="166"/>
    </row>
    <row r="122" spans="1:1" ht="12.75" customHeight="1">
      <c r="A122" s="166"/>
    </row>
    <row r="123" spans="1:1" ht="12.75" customHeight="1">
      <c r="A123" s="166"/>
    </row>
    <row r="124" spans="1:1" ht="12.75" customHeight="1">
      <c r="A124" s="166"/>
    </row>
    <row r="125" spans="1:1" ht="12.75" customHeight="1">
      <c r="A125" s="166"/>
    </row>
    <row r="126" spans="1:1" ht="12.75" customHeight="1">
      <c r="A126" s="166"/>
    </row>
    <row r="127" spans="1:1" ht="12.75" customHeight="1">
      <c r="A127" s="166"/>
    </row>
    <row r="128" spans="1:1" ht="12.75" customHeight="1">
      <c r="A128" s="166"/>
    </row>
    <row r="129" spans="1:1" ht="12.75" customHeight="1">
      <c r="A129" s="166"/>
    </row>
    <row r="130" spans="1:1" ht="12.75" customHeight="1">
      <c r="A130" s="166"/>
    </row>
    <row r="131" spans="1:1" ht="12.75" customHeight="1">
      <c r="A131" s="166"/>
    </row>
    <row r="132" spans="1:1" ht="12.75" customHeight="1">
      <c r="A132" s="166"/>
    </row>
    <row r="133" spans="1:1" ht="12.75" customHeight="1">
      <c r="A133" s="166"/>
    </row>
    <row r="134" spans="1:1" ht="12.75" customHeight="1">
      <c r="A134" s="166"/>
    </row>
    <row r="135" spans="1:1" ht="12.75" customHeight="1">
      <c r="A135" s="166"/>
    </row>
    <row r="136" spans="1:1" ht="12.75" customHeight="1">
      <c r="A136" s="166"/>
    </row>
    <row r="137" spans="1:1" ht="12.75" customHeight="1">
      <c r="A137" s="166"/>
    </row>
    <row r="138" spans="1:1" ht="12.75" customHeight="1">
      <c r="A138" s="166"/>
    </row>
    <row r="139" spans="1:1" ht="12.75" customHeight="1">
      <c r="A139" s="166"/>
    </row>
    <row r="140" spans="1:1" ht="12.75" customHeight="1">
      <c r="A140" s="166"/>
    </row>
    <row r="141" spans="1:1" ht="12.75" customHeight="1">
      <c r="A141" s="166"/>
    </row>
    <row r="142" spans="1:1" ht="12.75" customHeight="1">
      <c r="A142" s="166"/>
    </row>
    <row r="143" spans="1:1" ht="12.75" customHeight="1">
      <c r="A143" s="166"/>
    </row>
    <row r="144" spans="1:1" ht="12.75" customHeight="1">
      <c r="A144" s="166"/>
    </row>
    <row r="145" spans="1:1" ht="12.75" customHeight="1">
      <c r="A145" s="166"/>
    </row>
    <row r="146" spans="1:1" ht="12.75" customHeight="1">
      <c r="A146" s="166"/>
    </row>
    <row r="147" spans="1:1" ht="12.75" customHeight="1">
      <c r="A147" s="166"/>
    </row>
    <row r="148" spans="1:1" ht="12.75" customHeight="1">
      <c r="A148" s="166"/>
    </row>
    <row r="149" spans="1:1" ht="12.75" customHeight="1">
      <c r="A149" s="166"/>
    </row>
    <row r="150" spans="1:1" ht="12.75" customHeight="1">
      <c r="A150" s="166"/>
    </row>
    <row r="151" spans="1:1" ht="12.75" customHeight="1">
      <c r="A151" s="166"/>
    </row>
    <row r="152" spans="1:1" ht="12.75" customHeight="1">
      <c r="A152" s="166"/>
    </row>
    <row r="153" spans="1:1" ht="12.75" customHeight="1">
      <c r="A153" s="166"/>
    </row>
    <row r="154" spans="1:1" ht="12.75" customHeight="1">
      <c r="A154" s="166"/>
    </row>
    <row r="155" spans="1:1" ht="12.75" customHeight="1">
      <c r="A155" s="166"/>
    </row>
    <row r="156" spans="1:1" ht="12.75" customHeight="1">
      <c r="A156" s="166"/>
    </row>
    <row r="157" spans="1:1" ht="12.75" customHeight="1">
      <c r="A157" s="166"/>
    </row>
    <row r="158" spans="1:1" ht="12.75" customHeight="1">
      <c r="A158" s="166"/>
    </row>
    <row r="159" spans="1:1" ht="12.75" customHeight="1">
      <c r="A159" s="166"/>
    </row>
    <row r="160" spans="1:1" ht="12.75" customHeight="1">
      <c r="A160" s="166"/>
    </row>
    <row r="161" spans="1:1" ht="12.75" customHeight="1">
      <c r="A161" s="166"/>
    </row>
    <row r="162" spans="1:1" ht="12.75" customHeight="1">
      <c r="A162" s="166"/>
    </row>
    <row r="163" spans="1:1" ht="12.75" customHeight="1">
      <c r="A163" s="166"/>
    </row>
    <row r="164" spans="1:1" ht="12.75" customHeight="1">
      <c r="A164" s="166"/>
    </row>
    <row r="165" spans="1:1" ht="12.75" customHeight="1">
      <c r="A165" s="166"/>
    </row>
    <row r="166" spans="1:1" ht="12.75" customHeight="1">
      <c r="A166" s="166"/>
    </row>
    <row r="167" spans="1:1" ht="12.75" customHeight="1">
      <c r="A167" s="166"/>
    </row>
    <row r="168" spans="1:1" ht="12.75" customHeight="1">
      <c r="A168" s="166"/>
    </row>
    <row r="169" spans="1:1" ht="12.75" customHeight="1">
      <c r="A169" s="166"/>
    </row>
    <row r="170" spans="1:1" ht="12.75" customHeight="1">
      <c r="A170" s="166"/>
    </row>
    <row r="171" spans="1:1" ht="12.75" customHeight="1">
      <c r="A171" s="166"/>
    </row>
    <row r="172" spans="1:1" ht="12.75" customHeight="1">
      <c r="A172" s="166"/>
    </row>
    <row r="173" spans="1:1" ht="12.75" customHeight="1">
      <c r="A173" s="166"/>
    </row>
    <row r="174" spans="1:1" ht="12.75" customHeight="1">
      <c r="A174" s="166"/>
    </row>
    <row r="175" spans="1:1" ht="12.75" customHeight="1">
      <c r="A175" s="166"/>
    </row>
    <row r="176" spans="1:1" ht="12.75" customHeight="1">
      <c r="A176" s="166"/>
    </row>
    <row r="177" spans="1:1" ht="12.75" customHeight="1">
      <c r="A177" s="166"/>
    </row>
    <row r="178" spans="1:1" ht="12.75" customHeight="1">
      <c r="A178" s="166"/>
    </row>
    <row r="179" spans="1:1" ht="12.75" customHeight="1">
      <c r="A179" s="166"/>
    </row>
    <row r="180" spans="1:1" ht="12.75" customHeight="1">
      <c r="A180" s="166"/>
    </row>
    <row r="181" spans="1:1" ht="12.75" customHeight="1">
      <c r="A181" s="166"/>
    </row>
    <row r="182" spans="1:1" ht="12.75" customHeight="1">
      <c r="A182" s="166"/>
    </row>
    <row r="183" spans="1:1" ht="12.75" customHeight="1">
      <c r="A183" s="166"/>
    </row>
    <row r="184" spans="1:1" ht="12.75" customHeight="1">
      <c r="A184" s="166"/>
    </row>
    <row r="185" spans="1:1" ht="12.75" customHeight="1">
      <c r="A185" s="166"/>
    </row>
    <row r="186" spans="1:1" ht="12.75" customHeight="1">
      <c r="A186" s="166"/>
    </row>
    <row r="187" spans="1:1" ht="12.75" customHeight="1">
      <c r="A187" s="166"/>
    </row>
    <row r="188" spans="1:1" ht="12.75" customHeight="1">
      <c r="A188" s="166"/>
    </row>
    <row r="189" spans="1:1" ht="12.75" customHeight="1">
      <c r="A189" s="166"/>
    </row>
    <row r="190" spans="1:1" ht="12.75" customHeight="1">
      <c r="A190" s="166"/>
    </row>
    <row r="191" spans="1:1" ht="12.75" customHeight="1">
      <c r="A191" s="166"/>
    </row>
    <row r="192" spans="1:1" ht="12.75" customHeight="1">
      <c r="A192" s="166"/>
    </row>
    <row r="193" spans="1:1" ht="12.75" customHeight="1">
      <c r="A193" s="166"/>
    </row>
    <row r="194" spans="1:1" ht="12.75" customHeight="1">
      <c r="A194" s="166"/>
    </row>
    <row r="195" spans="1:1" ht="12.75" customHeight="1">
      <c r="A195" s="166"/>
    </row>
    <row r="196" spans="1:1" ht="12.75" customHeight="1">
      <c r="A196" s="166"/>
    </row>
    <row r="197" spans="1:1" ht="12.75" customHeight="1">
      <c r="A197" s="166"/>
    </row>
    <row r="198" spans="1:1" ht="12.75" customHeight="1">
      <c r="A198" s="166"/>
    </row>
    <row r="199" spans="1:1" ht="12.75" customHeight="1">
      <c r="A199" s="166"/>
    </row>
    <row r="200" spans="1:1" ht="12.75" customHeight="1">
      <c r="A200" s="166"/>
    </row>
    <row r="201" spans="1:1" ht="12.75" customHeight="1">
      <c r="A201" s="166"/>
    </row>
    <row r="202" spans="1:1" ht="12.75" customHeight="1">
      <c r="A202" s="166"/>
    </row>
    <row r="203" spans="1:1" ht="12.75" customHeight="1">
      <c r="A203" s="166"/>
    </row>
    <row r="204" spans="1:1" ht="12.75" customHeight="1">
      <c r="A204" s="166"/>
    </row>
    <row r="205" spans="1:1" ht="12.75" customHeight="1">
      <c r="A205" s="166"/>
    </row>
    <row r="206" spans="1:1" ht="12.75" customHeight="1">
      <c r="A206" s="166"/>
    </row>
    <row r="207" spans="1:1" ht="12.75" customHeight="1">
      <c r="A207" s="166"/>
    </row>
    <row r="208" spans="1:1" ht="12.75" customHeight="1">
      <c r="A208" s="166"/>
    </row>
    <row r="209" spans="1:1" ht="12.75" customHeight="1">
      <c r="A209" s="166"/>
    </row>
    <row r="210" spans="1:1" ht="12.75" customHeight="1">
      <c r="A210" s="166"/>
    </row>
    <row r="211" spans="1:1" ht="12.75" customHeight="1">
      <c r="A211" s="166"/>
    </row>
    <row r="212" spans="1:1" ht="12.75" customHeight="1">
      <c r="A212" s="166"/>
    </row>
    <row r="213" spans="1:1" ht="12.75" customHeight="1">
      <c r="A213" s="166"/>
    </row>
    <row r="214" spans="1:1" ht="12.75" customHeight="1">
      <c r="A214" s="166"/>
    </row>
    <row r="215" spans="1:1" ht="12.75" customHeight="1">
      <c r="A215" s="166"/>
    </row>
    <row r="216" spans="1:1" ht="12.75" customHeight="1">
      <c r="A216" s="166"/>
    </row>
    <row r="217" spans="1:1" ht="12.75" customHeight="1">
      <c r="A217" s="166"/>
    </row>
    <row r="218" spans="1:1" ht="12.75" customHeight="1">
      <c r="A218" s="166"/>
    </row>
    <row r="219" spans="1:1" ht="12.75" customHeight="1">
      <c r="A219" s="166"/>
    </row>
    <row r="220" spans="1:1" ht="12.75" customHeight="1">
      <c r="A220" s="166"/>
    </row>
    <row r="221" spans="1:1" ht="12.75" customHeight="1">
      <c r="A221" s="166"/>
    </row>
    <row r="222" spans="1:1" ht="12.75" customHeight="1">
      <c r="A222" s="166"/>
    </row>
    <row r="223" spans="1:1" ht="12.75" customHeight="1">
      <c r="A223" s="166"/>
    </row>
    <row r="224" spans="1:1" ht="12.75" customHeight="1">
      <c r="A224" s="166"/>
    </row>
    <row r="225" spans="1:1" ht="12.75" customHeight="1">
      <c r="A225" s="166"/>
    </row>
    <row r="226" spans="1:1" ht="12.75" customHeight="1">
      <c r="A226" s="166"/>
    </row>
    <row r="227" spans="1:1" ht="12.75" customHeight="1">
      <c r="A227" s="166"/>
    </row>
    <row r="228" spans="1:1" ht="12.75" customHeight="1">
      <c r="A228" s="166"/>
    </row>
    <row r="229" spans="1:1" ht="12.75" customHeight="1">
      <c r="A229" s="166"/>
    </row>
    <row r="230" spans="1:1" ht="12.75" customHeight="1">
      <c r="A230" s="166"/>
    </row>
    <row r="231" spans="1:1" ht="12.75" customHeight="1">
      <c r="A231" s="166"/>
    </row>
    <row r="232" spans="1:1" ht="12.75" customHeight="1">
      <c r="A232" s="166"/>
    </row>
    <row r="233" spans="1:1" ht="12.75" customHeight="1">
      <c r="A233" s="166"/>
    </row>
    <row r="234" spans="1:1" ht="12.75" customHeight="1">
      <c r="A234" s="166"/>
    </row>
    <row r="235" spans="1:1" ht="12.75" customHeight="1">
      <c r="A235" s="166"/>
    </row>
    <row r="236" spans="1:1" ht="12.75" customHeight="1">
      <c r="A236" s="166"/>
    </row>
    <row r="237" spans="1:1" ht="12.75" customHeight="1">
      <c r="A237" s="166"/>
    </row>
    <row r="238" spans="1:1" ht="12.75" customHeight="1">
      <c r="A238" s="166"/>
    </row>
    <row r="239" spans="1:1" ht="12.75" customHeight="1">
      <c r="A239" s="166"/>
    </row>
    <row r="240" spans="1:1" ht="12.75" customHeight="1">
      <c r="A240" s="166"/>
    </row>
    <row r="241" spans="1:1" ht="12.75" customHeight="1">
      <c r="A241" s="166"/>
    </row>
    <row r="242" spans="1:1" ht="12.75" customHeight="1">
      <c r="A242" s="166"/>
    </row>
    <row r="243" spans="1:1" ht="12.75" customHeight="1">
      <c r="A243" s="166"/>
    </row>
    <row r="244" spans="1:1" ht="12.75" customHeight="1">
      <c r="A244" s="166"/>
    </row>
    <row r="245" spans="1:1" ht="12.75" customHeight="1">
      <c r="A245" s="166"/>
    </row>
    <row r="246" spans="1:1" ht="12.75" customHeight="1">
      <c r="A246" s="166"/>
    </row>
    <row r="247" spans="1:1" ht="12.75" customHeight="1">
      <c r="A247" s="166"/>
    </row>
    <row r="248" spans="1:1" ht="12.75" customHeight="1">
      <c r="A248" s="166"/>
    </row>
    <row r="249" spans="1:1" ht="12.75" customHeight="1">
      <c r="A249" s="166"/>
    </row>
    <row r="250" spans="1:1" ht="12.75" customHeight="1">
      <c r="A250" s="166"/>
    </row>
    <row r="251" spans="1:1" ht="12.75" customHeight="1">
      <c r="A251" s="166"/>
    </row>
    <row r="252" spans="1:1" ht="12.75" customHeight="1">
      <c r="A252" s="166"/>
    </row>
    <row r="253" spans="1:1" ht="12.75" customHeight="1">
      <c r="A253" s="166"/>
    </row>
    <row r="254" spans="1:1" ht="12.75" customHeight="1">
      <c r="A254" s="166"/>
    </row>
    <row r="255" spans="1:1" ht="12.75" customHeight="1">
      <c r="A255" s="166"/>
    </row>
    <row r="256" spans="1:1" ht="12.75" customHeight="1">
      <c r="A256" s="166"/>
    </row>
    <row r="257" spans="1:1" ht="12.75" customHeight="1">
      <c r="A257" s="166"/>
    </row>
    <row r="258" spans="1:1" ht="12.75" customHeight="1">
      <c r="A258" s="166"/>
    </row>
    <row r="259" spans="1:1" ht="12.75" customHeight="1">
      <c r="A259" s="166"/>
    </row>
    <row r="260" spans="1:1" ht="12.75" customHeight="1">
      <c r="A260" s="166"/>
    </row>
    <row r="261" spans="1:1" ht="12.75" customHeight="1">
      <c r="A261" s="166"/>
    </row>
    <row r="262" spans="1:1" ht="12.75" customHeight="1">
      <c r="A262" s="166"/>
    </row>
    <row r="263" spans="1:1" ht="12.75" customHeight="1">
      <c r="A263" s="166"/>
    </row>
    <row r="264" spans="1:1" ht="12.75" customHeight="1">
      <c r="A264" s="166"/>
    </row>
    <row r="265" spans="1:1" ht="12.75" customHeight="1">
      <c r="A265" s="166"/>
    </row>
    <row r="266" spans="1:1" ht="12.75" customHeight="1">
      <c r="A266" s="166"/>
    </row>
    <row r="267" spans="1:1" ht="12.75" customHeight="1">
      <c r="A267" s="166"/>
    </row>
    <row r="268" spans="1:1" ht="12.75" customHeight="1">
      <c r="A268" s="166"/>
    </row>
    <row r="269" spans="1:1" ht="12.75" customHeight="1">
      <c r="A269" s="166"/>
    </row>
    <row r="270" spans="1:1" ht="12.75" customHeight="1">
      <c r="A270" s="166"/>
    </row>
    <row r="271" spans="1:1" ht="12.75" customHeight="1">
      <c r="A271" s="166"/>
    </row>
    <row r="272" spans="1:1" ht="12.75" customHeight="1">
      <c r="A272" s="166"/>
    </row>
    <row r="273" spans="1:1" ht="12.75" customHeight="1">
      <c r="A273" s="166"/>
    </row>
    <row r="274" spans="1:1" ht="12.75" customHeight="1">
      <c r="A274" s="166"/>
    </row>
    <row r="275" spans="1:1" ht="12.75" customHeight="1">
      <c r="A275" s="166"/>
    </row>
    <row r="276" spans="1:1" ht="12.75" customHeight="1">
      <c r="A276" s="166"/>
    </row>
    <row r="277" spans="1:1" ht="12.75" customHeight="1">
      <c r="A277" s="166"/>
    </row>
    <row r="278" spans="1:1" ht="12.75" customHeight="1">
      <c r="A278" s="166"/>
    </row>
    <row r="279" spans="1:1" ht="12.75" customHeight="1">
      <c r="A279" s="166"/>
    </row>
    <row r="280" spans="1:1" ht="12.75" customHeight="1">
      <c r="A280" s="166"/>
    </row>
    <row r="281" spans="1:1" ht="12.75" customHeight="1">
      <c r="A281" s="166"/>
    </row>
    <row r="282" spans="1:1" ht="12.75" customHeight="1">
      <c r="A282" s="166"/>
    </row>
    <row r="283" spans="1:1" ht="12.75" customHeight="1">
      <c r="A283" s="166"/>
    </row>
    <row r="284" spans="1:1" ht="12.75" customHeight="1">
      <c r="A284" s="166"/>
    </row>
    <row r="285" spans="1:1" ht="12.75" customHeight="1">
      <c r="A285" s="166"/>
    </row>
    <row r="286" spans="1:1" ht="12.75" customHeight="1">
      <c r="A286" s="166"/>
    </row>
    <row r="287" spans="1:1" ht="12.75" customHeight="1">
      <c r="A287" s="166"/>
    </row>
    <row r="288" spans="1:1" ht="12.75" customHeight="1">
      <c r="A288" s="166"/>
    </row>
    <row r="289" spans="1:1" ht="12.75" customHeight="1">
      <c r="A289" s="166"/>
    </row>
    <row r="290" spans="1:1" ht="12.75" customHeight="1">
      <c r="A290" s="166"/>
    </row>
    <row r="291" spans="1:1" ht="12.75" customHeight="1">
      <c r="A291" s="166"/>
    </row>
    <row r="292" spans="1:1" ht="12.75" customHeight="1">
      <c r="A292" s="166"/>
    </row>
    <row r="293" spans="1:1" ht="12.75" customHeight="1">
      <c r="A293" s="166"/>
    </row>
    <row r="294" spans="1:1" ht="12.75" customHeight="1">
      <c r="A294" s="166"/>
    </row>
    <row r="295" spans="1:1" ht="12.75" customHeight="1">
      <c r="A295" s="166"/>
    </row>
    <row r="296" spans="1:1" ht="12.75" customHeight="1">
      <c r="A296" s="166"/>
    </row>
    <row r="297" spans="1:1" ht="12.75" customHeight="1">
      <c r="A297" s="166"/>
    </row>
    <row r="298" spans="1:1" ht="12.75" customHeight="1">
      <c r="A298" s="166"/>
    </row>
    <row r="299" spans="1:1" ht="12.75" customHeight="1">
      <c r="A299" s="166"/>
    </row>
    <row r="300" spans="1:1" ht="12.75" customHeight="1">
      <c r="A300" s="166"/>
    </row>
    <row r="301" spans="1:1" ht="12.75" customHeight="1">
      <c r="A301" s="166"/>
    </row>
    <row r="302" spans="1:1" ht="12.75" customHeight="1">
      <c r="A302" s="166"/>
    </row>
    <row r="303" spans="1:1" ht="12.75" customHeight="1">
      <c r="A303" s="166"/>
    </row>
    <row r="304" spans="1:1" ht="12.75" customHeight="1">
      <c r="A304" s="166"/>
    </row>
    <row r="305" spans="1:1" ht="12.75" customHeight="1">
      <c r="A305" s="166"/>
    </row>
    <row r="306" spans="1:1" ht="12.75" customHeight="1">
      <c r="A306" s="166"/>
    </row>
    <row r="307" spans="1:1" ht="12.75" customHeight="1">
      <c r="A307" s="166"/>
    </row>
    <row r="308" spans="1:1" ht="12.75" customHeight="1">
      <c r="A308" s="166"/>
    </row>
    <row r="309" spans="1:1" ht="12.75" customHeight="1">
      <c r="A309" s="166"/>
    </row>
    <row r="310" spans="1:1" ht="12.75" customHeight="1">
      <c r="A310" s="166"/>
    </row>
    <row r="311" spans="1:1" ht="12.75" customHeight="1">
      <c r="A311" s="166"/>
    </row>
    <row r="312" spans="1:1" ht="12.75" customHeight="1">
      <c r="A312" s="166"/>
    </row>
    <row r="313" spans="1:1" ht="12.75" customHeight="1">
      <c r="A313" s="166"/>
    </row>
    <row r="314" spans="1:1" ht="12.75" customHeight="1">
      <c r="A314" s="166"/>
    </row>
    <row r="315" spans="1:1" ht="12.75" customHeight="1">
      <c r="A315" s="166"/>
    </row>
    <row r="316" spans="1:1" ht="12.75" customHeight="1">
      <c r="A316" s="166"/>
    </row>
    <row r="317" spans="1:1" ht="12.75" customHeight="1">
      <c r="A317" s="166"/>
    </row>
    <row r="318" spans="1:1" ht="12.75" customHeight="1">
      <c r="A318" s="166"/>
    </row>
    <row r="319" spans="1:1" ht="12.75" customHeight="1">
      <c r="A319" s="166"/>
    </row>
    <row r="320" spans="1:1" ht="12.75" customHeight="1">
      <c r="A320" s="166"/>
    </row>
    <row r="321" spans="1:1" ht="12.75" customHeight="1">
      <c r="A321" s="166"/>
    </row>
    <row r="322" spans="1:1" ht="12.75" customHeight="1">
      <c r="A322" s="166"/>
    </row>
    <row r="323" spans="1:1" ht="12.75" customHeight="1">
      <c r="A323" s="166"/>
    </row>
    <row r="324" spans="1:1" ht="12.75" customHeight="1">
      <c r="A324" s="166"/>
    </row>
    <row r="325" spans="1:1" ht="12.75" customHeight="1">
      <c r="A325" s="166"/>
    </row>
    <row r="326" spans="1:1" ht="12.75" customHeight="1">
      <c r="A326" s="166"/>
    </row>
    <row r="327" spans="1:1" ht="12.75" customHeight="1">
      <c r="A327" s="166"/>
    </row>
    <row r="328" spans="1:1" ht="12.75" customHeight="1">
      <c r="A328" s="166"/>
    </row>
    <row r="329" spans="1:1" ht="12.75" customHeight="1">
      <c r="A329" s="166"/>
    </row>
    <row r="330" spans="1:1" ht="12.75" customHeight="1">
      <c r="A330" s="166"/>
    </row>
    <row r="331" spans="1:1" ht="12.75" customHeight="1">
      <c r="A331" s="166"/>
    </row>
    <row r="332" spans="1:1" ht="12.75" customHeight="1">
      <c r="A332" s="166"/>
    </row>
    <row r="333" spans="1:1" ht="12.75" customHeight="1">
      <c r="A333" s="166"/>
    </row>
    <row r="334" spans="1:1" ht="12.75" customHeight="1">
      <c r="A334" s="166"/>
    </row>
    <row r="335" spans="1:1" ht="12.75" customHeight="1">
      <c r="A335" s="166"/>
    </row>
    <row r="336" spans="1:1" ht="12.75" customHeight="1">
      <c r="A336" s="166"/>
    </row>
    <row r="337" spans="1:1" ht="12.75" customHeight="1">
      <c r="A337" s="166"/>
    </row>
    <row r="338" spans="1:1" ht="12.75" customHeight="1">
      <c r="A338" s="166"/>
    </row>
    <row r="339" spans="1:1" ht="12.75" customHeight="1">
      <c r="A339" s="166"/>
    </row>
    <row r="340" spans="1:1" ht="12.75" customHeight="1">
      <c r="A340" s="166"/>
    </row>
    <row r="341" spans="1:1" ht="12.75" customHeight="1">
      <c r="A341" s="166"/>
    </row>
    <row r="342" spans="1:1" ht="12.75" customHeight="1">
      <c r="A342" s="166"/>
    </row>
    <row r="343" spans="1:1" ht="12.75" customHeight="1">
      <c r="A343" s="166"/>
    </row>
    <row r="344" spans="1:1" ht="12.75" customHeight="1">
      <c r="A344" s="166"/>
    </row>
    <row r="345" spans="1:1" ht="12.75" customHeight="1">
      <c r="A345" s="166"/>
    </row>
    <row r="346" spans="1:1" ht="12.75" customHeight="1">
      <c r="A346" s="166"/>
    </row>
    <row r="347" spans="1:1" ht="12.75" customHeight="1">
      <c r="A347" s="166"/>
    </row>
    <row r="348" spans="1:1" ht="12.75" customHeight="1">
      <c r="A348" s="166"/>
    </row>
    <row r="349" spans="1:1" ht="12.75" customHeight="1">
      <c r="A349" s="166"/>
    </row>
    <row r="350" spans="1:1" ht="12.75" customHeight="1">
      <c r="A350" s="166"/>
    </row>
    <row r="351" spans="1:1" ht="12.75" customHeight="1">
      <c r="A351" s="166"/>
    </row>
    <row r="352" spans="1:1" ht="12.75" customHeight="1">
      <c r="A352" s="166"/>
    </row>
    <row r="353" spans="1:1" ht="12.75" customHeight="1">
      <c r="A353" s="166"/>
    </row>
    <row r="354" spans="1:1" ht="12.75" customHeight="1">
      <c r="A354" s="166"/>
    </row>
    <row r="355" spans="1:1" ht="12.75" customHeight="1">
      <c r="A355" s="166"/>
    </row>
    <row r="356" spans="1:1" ht="12.75" customHeight="1">
      <c r="A356" s="166"/>
    </row>
    <row r="357" spans="1:1" ht="12.75" customHeight="1">
      <c r="A357" s="166"/>
    </row>
    <row r="358" spans="1:1" ht="12.75" customHeight="1">
      <c r="A358" s="166"/>
    </row>
    <row r="359" spans="1:1" ht="12.75" customHeight="1">
      <c r="A359" s="166"/>
    </row>
    <row r="360" spans="1:1" ht="12.75" customHeight="1">
      <c r="A360" s="166"/>
    </row>
    <row r="361" spans="1:1" ht="12.75" customHeight="1">
      <c r="A361" s="166"/>
    </row>
    <row r="362" spans="1:1" ht="12.75" customHeight="1">
      <c r="A362" s="166"/>
    </row>
    <row r="363" spans="1:1" ht="12.75" customHeight="1">
      <c r="A363" s="166"/>
    </row>
    <row r="364" spans="1:1" ht="12.75" customHeight="1">
      <c r="A364" s="166"/>
    </row>
    <row r="365" spans="1:1" ht="12.75" customHeight="1">
      <c r="A365" s="166"/>
    </row>
    <row r="366" spans="1:1" ht="12.75" customHeight="1">
      <c r="A366" s="166"/>
    </row>
    <row r="367" spans="1:1" ht="12.75" customHeight="1">
      <c r="A367" s="166"/>
    </row>
    <row r="368" spans="1:1" ht="12.75" customHeight="1">
      <c r="A368" s="166"/>
    </row>
    <row r="369" spans="1:1" ht="12.75" customHeight="1">
      <c r="A369" s="166"/>
    </row>
    <row r="370" spans="1:1" ht="12.75" customHeight="1">
      <c r="A370" s="166"/>
    </row>
    <row r="371" spans="1:1" ht="12.75" customHeight="1">
      <c r="A371" s="166"/>
    </row>
    <row r="372" spans="1:1" ht="12.75" customHeight="1">
      <c r="A372" s="166"/>
    </row>
    <row r="373" spans="1:1" ht="12.75" customHeight="1">
      <c r="A373" s="166"/>
    </row>
    <row r="374" spans="1:1" ht="12.75" customHeight="1">
      <c r="A374" s="166"/>
    </row>
    <row r="375" spans="1:1" ht="12.75" customHeight="1">
      <c r="A375" s="166"/>
    </row>
    <row r="376" spans="1:1" ht="12.75" customHeight="1">
      <c r="A376" s="166"/>
    </row>
    <row r="377" spans="1:1" ht="12.75" customHeight="1">
      <c r="A377" s="166"/>
    </row>
    <row r="378" spans="1:1" ht="12.75" customHeight="1">
      <c r="A378" s="166"/>
    </row>
    <row r="379" spans="1:1" ht="12.75" customHeight="1">
      <c r="A379" s="166"/>
    </row>
    <row r="380" spans="1:1" ht="12.75" customHeight="1">
      <c r="A380" s="166"/>
    </row>
    <row r="381" spans="1:1" ht="12.75" customHeight="1">
      <c r="A381" s="166"/>
    </row>
    <row r="382" spans="1:1" ht="12.75" customHeight="1">
      <c r="A382" s="166"/>
    </row>
    <row r="383" spans="1:1" ht="12.75" customHeight="1">
      <c r="A383" s="166"/>
    </row>
    <row r="384" spans="1:1" ht="12.75" customHeight="1">
      <c r="A384" s="166"/>
    </row>
    <row r="385" spans="1:1" ht="12.75" customHeight="1">
      <c r="A385" s="166"/>
    </row>
    <row r="386" spans="1:1" ht="12.75" customHeight="1">
      <c r="A386" s="166"/>
    </row>
    <row r="387" spans="1:1" ht="12.75" customHeight="1">
      <c r="A387" s="166"/>
    </row>
    <row r="388" spans="1:1" ht="12.75" customHeight="1">
      <c r="A388" s="166"/>
    </row>
    <row r="389" spans="1:1" ht="12.75" customHeight="1">
      <c r="A389" s="166"/>
    </row>
    <row r="390" spans="1:1" ht="12.75" customHeight="1">
      <c r="A390" s="166"/>
    </row>
    <row r="391" spans="1:1" ht="12.75" customHeight="1">
      <c r="A391" s="166"/>
    </row>
    <row r="392" spans="1:1" ht="12.75" customHeight="1">
      <c r="A392" s="166"/>
    </row>
    <row r="393" spans="1:1" ht="12.75" customHeight="1">
      <c r="A393" s="166"/>
    </row>
    <row r="394" spans="1:1" ht="12.75" customHeight="1">
      <c r="A394" s="166"/>
    </row>
    <row r="395" spans="1:1" ht="12.75" customHeight="1">
      <c r="A395" s="166"/>
    </row>
    <row r="396" spans="1:1" ht="12.75" customHeight="1">
      <c r="A396" s="166"/>
    </row>
    <row r="397" spans="1:1" ht="12.75" customHeight="1">
      <c r="A397" s="166"/>
    </row>
    <row r="398" spans="1:1" ht="12.75" customHeight="1">
      <c r="A398" s="166"/>
    </row>
    <row r="399" spans="1:1" ht="12.75" customHeight="1">
      <c r="A399" s="166"/>
    </row>
    <row r="400" spans="1:1" ht="12.75" customHeight="1">
      <c r="A400" s="166"/>
    </row>
    <row r="401" spans="1:1" ht="12.75" customHeight="1">
      <c r="A401" s="166"/>
    </row>
    <row r="402" spans="1:1" ht="12.75" customHeight="1">
      <c r="A402" s="166"/>
    </row>
    <row r="403" spans="1:1" ht="12.75" customHeight="1">
      <c r="A403" s="166"/>
    </row>
    <row r="404" spans="1:1" ht="12.75" customHeight="1">
      <c r="A404" s="166"/>
    </row>
    <row r="405" spans="1:1" ht="12.75" customHeight="1">
      <c r="A405" s="166"/>
    </row>
    <row r="406" spans="1:1" ht="12.75" customHeight="1">
      <c r="A406" s="166"/>
    </row>
    <row r="407" spans="1:1" ht="12.75" customHeight="1">
      <c r="A407" s="166"/>
    </row>
    <row r="408" spans="1:1" ht="12.75" customHeight="1">
      <c r="A408" s="166"/>
    </row>
    <row r="409" spans="1:1" ht="12.75" customHeight="1">
      <c r="A409" s="166"/>
    </row>
    <row r="410" spans="1:1" ht="12.75" customHeight="1">
      <c r="A410" s="166"/>
    </row>
    <row r="411" spans="1:1" ht="12.75" customHeight="1">
      <c r="A411" s="166"/>
    </row>
    <row r="412" spans="1:1" ht="12.75" customHeight="1">
      <c r="A412" s="166"/>
    </row>
    <row r="413" spans="1:1" ht="12.75" customHeight="1">
      <c r="A413" s="166"/>
    </row>
    <row r="414" spans="1:1" ht="12.75" customHeight="1">
      <c r="A414" s="166"/>
    </row>
    <row r="415" spans="1:1" ht="12.75" customHeight="1">
      <c r="A415" s="166"/>
    </row>
    <row r="416" spans="1:1" ht="12.75" customHeight="1">
      <c r="A416" s="166"/>
    </row>
    <row r="417" spans="1:1" ht="12.75" customHeight="1">
      <c r="A417" s="166"/>
    </row>
    <row r="418" spans="1:1" ht="12.75" customHeight="1">
      <c r="A418" s="166"/>
    </row>
    <row r="419" spans="1:1" ht="12.75" customHeight="1">
      <c r="A419" s="166"/>
    </row>
    <row r="420" spans="1:1" ht="12.75" customHeight="1">
      <c r="A420" s="166"/>
    </row>
    <row r="421" spans="1:1" ht="12.75" customHeight="1">
      <c r="A421" s="166"/>
    </row>
    <row r="422" spans="1:1" ht="12.75" customHeight="1">
      <c r="A422" s="166"/>
    </row>
    <row r="423" spans="1:1" ht="12.75" customHeight="1">
      <c r="A423" s="166"/>
    </row>
    <row r="424" spans="1:1" ht="12.75" customHeight="1">
      <c r="A424" s="166"/>
    </row>
    <row r="425" spans="1:1" ht="12.75" customHeight="1">
      <c r="A425" s="166"/>
    </row>
    <row r="426" spans="1:1" ht="12.75" customHeight="1">
      <c r="A426" s="166"/>
    </row>
    <row r="427" spans="1:1" ht="12.75" customHeight="1">
      <c r="A427" s="166"/>
    </row>
    <row r="428" spans="1:1" ht="12.75" customHeight="1">
      <c r="A428" s="166"/>
    </row>
    <row r="429" spans="1:1" ht="12.75" customHeight="1">
      <c r="A429" s="166"/>
    </row>
    <row r="430" spans="1:1" ht="12.75" customHeight="1">
      <c r="A430" s="166"/>
    </row>
    <row r="431" spans="1:1" ht="12.75" customHeight="1">
      <c r="A431" s="166"/>
    </row>
    <row r="432" spans="1:1" ht="12.75" customHeight="1">
      <c r="A432" s="166"/>
    </row>
    <row r="433" spans="1:1" ht="12.75" customHeight="1">
      <c r="A433" s="166"/>
    </row>
    <row r="434" spans="1:1" ht="12.75" customHeight="1">
      <c r="A434" s="166"/>
    </row>
    <row r="435" spans="1:1" ht="12.75" customHeight="1">
      <c r="A435" s="166"/>
    </row>
    <row r="436" spans="1:1" ht="12.75" customHeight="1">
      <c r="A436" s="166"/>
    </row>
    <row r="437" spans="1:1" ht="12.75" customHeight="1">
      <c r="A437" s="166"/>
    </row>
    <row r="438" spans="1:1" ht="12.75" customHeight="1">
      <c r="A438" s="166"/>
    </row>
    <row r="439" spans="1:1" ht="12.75" customHeight="1">
      <c r="A439" s="166"/>
    </row>
    <row r="440" spans="1:1" ht="12.75" customHeight="1">
      <c r="A440" s="166"/>
    </row>
    <row r="441" spans="1:1" ht="12.75" customHeight="1">
      <c r="A441" s="166"/>
    </row>
    <row r="442" spans="1:1" ht="12.75" customHeight="1">
      <c r="A442" s="166"/>
    </row>
    <row r="443" spans="1:1" ht="12.75" customHeight="1">
      <c r="A443" s="166"/>
    </row>
    <row r="444" spans="1:1" ht="12.75" customHeight="1">
      <c r="A444" s="166"/>
    </row>
    <row r="445" spans="1:1" ht="12.75" customHeight="1">
      <c r="A445" s="166"/>
    </row>
    <row r="446" spans="1:1" ht="12.75" customHeight="1">
      <c r="A446" s="166"/>
    </row>
    <row r="447" spans="1:1" ht="12.75" customHeight="1">
      <c r="A447" s="166"/>
    </row>
    <row r="448" spans="1:1" ht="12.75" customHeight="1">
      <c r="A448" s="166"/>
    </row>
    <row r="449" spans="1:1" ht="12.75" customHeight="1">
      <c r="A449" s="166"/>
    </row>
    <row r="450" spans="1:1" ht="12.75" customHeight="1">
      <c r="A450" s="166"/>
    </row>
    <row r="451" spans="1:1" ht="12.75" customHeight="1">
      <c r="A451" s="166"/>
    </row>
    <row r="452" spans="1:1" ht="12.75" customHeight="1">
      <c r="A452" s="166"/>
    </row>
    <row r="453" spans="1:1" ht="12.75" customHeight="1">
      <c r="A453" s="166"/>
    </row>
    <row r="454" spans="1:1" ht="12.75" customHeight="1">
      <c r="A454" s="166"/>
    </row>
    <row r="455" spans="1:1" ht="12.75" customHeight="1">
      <c r="A455" s="166"/>
    </row>
    <row r="456" spans="1:1" ht="12.75" customHeight="1">
      <c r="A456" s="166"/>
    </row>
    <row r="457" spans="1:1" ht="12.75" customHeight="1">
      <c r="A457" s="166"/>
    </row>
    <row r="458" spans="1:1" ht="12.75" customHeight="1">
      <c r="A458" s="166"/>
    </row>
    <row r="459" spans="1:1" ht="12.75" customHeight="1">
      <c r="A459" s="166"/>
    </row>
    <row r="460" spans="1:1" ht="12.75" customHeight="1">
      <c r="A460" s="166"/>
    </row>
    <row r="461" spans="1:1" ht="12.75" customHeight="1">
      <c r="A461" s="166"/>
    </row>
    <row r="462" spans="1:1" ht="12.75" customHeight="1">
      <c r="A462" s="166"/>
    </row>
    <row r="463" spans="1:1" ht="12.75" customHeight="1">
      <c r="A463" s="166"/>
    </row>
    <row r="464" spans="1:1" ht="12.75" customHeight="1">
      <c r="A464" s="166"/>
    </row>
    <row r="465" spans="1:1" ht="12.75" customHeight="1">
      <c r="A465" s="166"/>
    </row>
    <row r="466" spans="1:1" ht="12.75" customHeight="1">
      <c r="A466" s="166"/>
    </row>
    <row r="467" spans="1:1" ht="12.75" customHeight="1">
      <c r="A467" s="166"/>
    </row>
    <row r="468" spans="1:1" ht="12.75" customHeight="1">
      <c r="A468" s="166"/>
    </row>
    <row r="469" spans="1:1" ht="12.75" customHeight="1">
      <c r="A469" s="166"/>
    </row>
    <row r="470" spans="1:1" ht="12.75" customHeight="1">
      <c r="A470" s="166"/>
    </row>
    <row r="471" spans="1:1" ht="12.75" customHeight="1">
      <c r="A471" s="166"/>
    </row>
    <row r="472" spans="1:1" ht="12.75" customHeight="1">
      <c r="A472" s="166"/>
    </row>
    <row r="473" spans="1:1" ht="12.75" customHeight="1">
      <c r="A473" s="166"/>
    </row>
    <row r="474" spans="1:1" ht="12.75" customHeight="1">
      <c r="A474" s="166"/>
    </row>
    <row r="475" spans="1:1" ht="12.75" customHeight="1">
      <c r="A475" s="166"/>
    </row>
    <row r="476" spans="1:1" ht="12.75" customHeight="1">
      <c r="A476" s="166"/>
    </row>
    <row r="477" spans="1:1" ht="12.75" customHeight="1">
      <c r="A477" s="166"/>
    </row>
    <row r="478" spans="1:1" ht="12.75" customHeight="1">
      <c r="A478" s="166"/>
    </row>
    <row r="479" spans="1:1" ht="12.75" customHeight="1">
      <c r="A479" s="166"/>
    </row>
    <row r="480" spans="1:1" ht="12.75" customHeight="1">
      <c r="A480" s="166"/>
    </row>
    <row r="481" spans="1:1" ht="12.75" customHeight="1">
      <c r="A481" s="166"/>
    </row>
    <row r="482" spans="1:1" ht="12.75" customHeight="1">
      <c r="A482" s="166"/>
    </row>
    <row r="483" spans="1:1" ht="12.75" customHeight="1">
      <c r="A483" s="166"/>
    </row>
    <row r="484" spans="1:1" ht="12.75" customHeight="1">
      <c r="A484" s="166"/>
    </row>
    <row r="485" spans="1:1" ht="12.75" customHeight="1">
      <c r="A485" s="166"/>
    </row>
    <row r="486" spans="1:1" ht="12.75" customHeight="1">
      <c r="A486" s="166"/>
    </row>
    <row r="487" spans="1:1" ht="12.75" customHeight="1">
      <c r="A487" s="166"/>
    </row>
    <row r="488" spans="1:1" ht="12.75" customHeight="1">
      <c r="A488" s="166"/>
    </row>
    <row r="489" spans="1:1" ht="12.75" customHeight="1">
      <c r="A489" s="166"/>
    </row>
    <row r="490" spans="1:1" ht="12.75" customHeight="1">
      <c r="A490" s="166"/>
    </row>
    <row r="491" spans="1:1" ht="12.75" customHeight="1">
      <c r="A491" s="166"/>
    </row>
    <row r="492" spans="1:1" ht="12.75" customHeight="1">
      <c r="A492" s="166"/>
    </row>
    <row r="493" spans="1:1" ht="12.75" customHeight="1">
      <c r="A493" s="166"/>
    </row>
    <row r="494" spans="1:1" ht="12.75" customHeight="1">
      <c r="A494" s="166"/>
    </row>
    <row r="495" spans="1:1" ht="12.75" customHeight="1">
      <c r="A495" s="166"/>
    </row>
    <row r="496" spans="1:1" ht="12.75" customHeight="1">
      <c r="A496" s="166"/>
    </row>
    <row r="497" spans="1:1" ht="12.75" customHeight="1">
      <c r="A497" s="166"/>
    </row>
    <row r="498" spans="1:1" ht="12.75" customHeight="1">
      <c r="A498" s="166"/>
    </row>
    <row r="499" spans="1:1" ht="12.75" customHeight="1">
      <c r="A499" s="166"/>
    </row>
    <row r="500" spans="1:1" ht="12.75" customHeight="1">
      <c r="A500" s="166"/>
    </row>
    <row r="501" spans="1:1" ht="12.75" customHeight="1">
      <c r="A501" s="166"/>
    </row>
    <row r="502" spans="1:1" ht="12.75" customHeight="1">
      <c r="A502" s="166"/>
    </row>
    <row r="503" spans="1:1" ht="12.75" customHeight="1">
      <c r="A503" s="166"/>
    </row>
    <row r="504" spans="1:1" ht="12.75" customHeight="1">
      <c r="A504" s="166"/>
    </row>
    <row r="505" spans="1:1" ht="12.75" customHeight="1">
      <c r="A505" s="166"/>
    </row>
    <row r="506" spans="1:1" ht="12.75" customHeight="1">
      <c r="A506" s="166"/>
    </row>
    <row r="507" spans="1:1" ht="12.75" customHeight="1">
      <c r="A507" s="166"/>
    </row>
    <row r="508" spans="1:1" ht="12.75" customHeight="1">
      <c r="A508" s="166"/>
    </row>
    <row r="509" spans="1:1" ht="12.75" customHeight="1">
      <c r="A509" s="166"/>
    </row>
    <row r="510" spans="1:1" ht="12.75" customHeight="1">
      <c r="A510" s="166"/>
    </row>
    <row r="511" spans="1:1" ht="12.75" customHeight="1">
      <c r="A511" s="166"/>
    </row>
    <row r="512" spans="1:1" ht="12.75" customHeight="1">
      <c r="A512" s="166"/>
    </row>
    <row r="513" spans="1:1" ht="12.75" customHeight="1">
      <c r="A513" s="166"/>
    </row>
    <row r="514" spans="1:1" ht="12.75" customHeight="1">
      <c r="A514" s="166"/>
    </row>
    <row r="515" spans="1:1" ht="12.75" customHeight="1">
      <c r="A515" s="166"/>
    </row>
    <row r="516" spans="1:1" ht="12.75" customHeight="1">
      <c r="A516" s="166"/>
    </row>
    <row r="517" spans="1:1" ht="12.75" customHeight="1">
      <c r="A517" s="166"/>
    </row>
    <row r="518" spans="1:1" ht="12.75" customHeight="1">
      <c r="A518" s="166"/>
    </row>
    <row r="519" spans="1:1" ht="12.75" customHeight="1">
      <c r="A519" s="166"/>
    </row>
    <row r="520" spans="1:1" ht="12.75" customHeight="1">
      <c r="A520" s="166"/>
    </row>
    <row r="521" spans="1:1" ht="12.75" customHeight="1">
      <c r="A521" s="166"/>
    </row>
    <row r="522" spans="1:1" ht="12.75" customHeight="1">
      <c r="A522" s="166"/>
    </row>
    <row r="523" spans="1:1" ht="12.75" customHeight="1">
      <c r="A523" s="166"/>
    </row>
    <row r="524" spans="1:1" ht="12.75" customHeight="1">
      <c r="A524" s="166"/>
    </row>
    <row r="525" spans="1:1" ht="12.75" customHeight="1">
      <c r="A525" s="166"/>
    </row>
    <row r="526" spans="1:1" ht="12.75" customHeight="1">
      <c r="A526" s="166"/>
    </row>
    <row r="527" spans="1:1" ht="12.75" customHeight="1">
      <c r="A527" s="166"/>
    </row>
    <row r="528" spans="1:1" ht="12.75" customHeight="1">
      <c r="A528" s="166"/>
    </row>
    <row r="529" spans="1:1" ht="12.75" customHeight="1">
      <c r="A529" s="166"/>
    </row>
    <row r="530" spans="1:1" ht="12.75" customHeight="1">
      <c r="A530" s="166"/>
    </row>
    <row r="531" spans="1:1" ht="12.75" customHeight="1">
      <c r="A531" s="166"/>
    </row>
    <row r="532" spans="1:1" ht="12.75" customHeight="1">
      <c r="A532" s="166"/>
    </row>
    <row r="533" spans="1:1" ht="12.75" customHeight="1">
      <c r="A533" s="166"/>
    </row>
    <row r="534" spans="1:1" ht="12.75" customHeight="1">
      <c r="A534" s="166"/>
    </row>
    <row r="535" spans="1:1" ht="12.75" customHeight="1">
      <c r="A535" s="166"/>
    </row>
    <row r="536" spans="1:1" ht="12.75" customHeight="1">
      <c r="A536" s="166"/>
    </row>
    <row r="537" spans="1:1" ht="12.75" customHeight="1">
      <c r="A537" s="166"/>
    </row>
    <row r="538" spans="1:1" ht="12.75" customHeight="1">
      <c r="A538" s="166"/>
    </row>
    <row r="539" spans="1:1" ht="12.75" customHeight="1">
      <c r="A539" s="166"/>
    </row>
    <row r="540" spans="1:1" ht="12.75" customHeight="1">
      <c r="A540" s="166"/>
    </row>
    <row r="541" spans="1:1" ht="12.75" customHeight="1">
      <c r="A541" s="166"/>
    </row>
    <row r="542" spans="1:1" ht="12.75" customHeight="1">
      <c r="A542" s="166"/>
    </row>
    <row r="543" spans="1:1" ht="12.75" customHeight="1">
      <c r="A543" s="166"/>
    </row>
    <row r="544" spans="1:1" ht="12.75" customHeight="1">
      <c r="A544" s="166"/>
    </row>
    <row r="545" spans="1:1" ht="12.75" customHeight="1">
      <c r="A545" s="166"/>
    </row>
    <row r="546" spans="1:1" ht="12.75" customHeight="1">
      <c r="A546" s="166"/>
    </row>
    <row r="547" spans="1:1" ht="12.75" customHeight="1">
      <c r="A547" s="166"/>
    </row>
    <row r="548" spans="1:1" ht="12.75" customHeight="1">
      <c r="A548" s="166"/>
    </row>
    <row r="549" spans="1:1" ht="12.75" customHeight="1">
      <c r="A549" s="166"/>
    </row>
    <row r="550" spans="1:1" ht="12.75" customHeight="1">
      <c r="A550" s="166"/>
    </row>
    <row r="551" spans="1:1" ht="12.75" customHeight="1">
      <c r="A551" s="166"/>
    </row>
    <row r="552" spans="1:1" ht="12.75" customHeight="1">
      <c r="A552" s="166"/>
    </row>
    <row r="553" spans="1:1" ht="12.75" customHeight="1">
      <c r="A553" s="166"/>
    </row>
    <row r="554" spans="1:1" ht="12.75" customHeight="1">
      <c r="A554" s="166"/>
    </row>
    <row r="555" spans="1:1" ht="12.75" customHeight="1">
      <c r="A555" s="166"/>
    </row>
    <row r="556" spans="1:1" ht="12.75" customHeight="1">
      <c r="A556" s="166"/>
    </row>
    <row r="557" spans="1:1" ht="12.75" customHeight="1">
      <c r="A557" s="166"/>
    </row>
    <row r="558" spans="1:1" ht="12.75" customHeight="1">
      <c r="A558" s="166"/>
    </row>
    <row r="559" spans="1:1" ht="12.75" customHeight="1">
      <c r="A559" s="166"/>
    </row>
    <row r="560" spans="1:1" ht="12.75" customHeight="1">
      <c r="A560" s="166"/>
    </row>
    <row r="561" spans="1:1" ht="12.75" customHeight="1">
      <c r="A561" s="166"/>
    </row>
    <row r="562" spans="1:1" ht="12.75" customHeight="1">
      <c r="A562" s="166"/>
    </row>
    <row r="563" spans="1:1" ht="12.75" customHeight="1">
      <c r="A563" s="166"/>
    </row>
    <row r="564" spans="1:1" ht="12.75" customHeight="1">
      <c r="A564" s="166"/>
    </row>
    <row r="565" spans="1:1" ht="12.75" customHeight="1">
      <c r="A565" s="166"/>
    </row>
    <row r="566" spans="1:1" ht="12.75" customHeight="1">
      <c r="A566" s="166"/>
    </row>
    <row r="567" spans="1:1" ht="12.75" customHeight="1">
      <c r="A567" s="166"/>
    </row>
    <row r="568" spans="1:1" ht="12.75" customHeight="1">
      <c r="A568" s="166"/>
    </row>
    <row r="569" spans="1:1" ht="12.75" customHeight="1">
      <c r="A569" s="166"/>
    </row>
    <row r="570" spans="1:1" ht="12.75" customHeight="1">
      <c r="A570" s="166"/>
    </row>
    <row r="571" spans="1:1" ht="12.75" customHeight="1">
      <c r="A571" s="166"/>
    </row>
    <row r="572" spans="1:1" ht="12.75" customHeight="1">
      <c r="A572" s="166"/>
    </row>
    <row r="573" spans="1:1" ht="12.75" customHeight="1">
      <c r="A573" s="166"/>
    </row>
    <row r="574" spans="1:1" ht="12.75" customHeight="1">
      <c r="A574" s="166"/>
    </row>
    <row r="575" spans="1:1" ht="12.75" customHeight="1">
      <c r="A575" s="166"/>
    </row>
    <row r="576" spans="1:1" ht="12.75" customHeight="1">
      <c r="A576" s="166"/>
    </row>
    <row r="577" spans="1:1" ht="12.75" customHeight="1">
      <c r="A577" s="166"/>
    </row>
    <row r="578" spans="1:1" ht="12.75" customHeight="1">
      <c r="A578" s="166"/>
    </row>
    <row r="579" spans="1:1" ht="12.75" customHeight="1">
      <c r="A579" s="166"/>
    </row>
    <row r="580" spans="1:1" ht="12.75" customHeight="1">
      <c r="A580" s="166"/>
    </row>
    <row r="581" spans="1:1" ht="12.75" customHeight="1">
      <c r="A581" s="166"/>
    </row>
    <row r="582" spans="1:1" ht="12.75" customHeight="1">
      <c r="A582" s="166"/>
    </row>
    <row r="583" spans="1:1" ht="12.75" customHeight="1">
      <c r="A583" s="166"/>
    </row>
    <row r="584" spans="1:1" ht="12.75" customHeight="1">
      <c r="A584" s="166"/>
    </row>
    <row r="585" spans="1:1" ht="12.75" customHeight="1">
      <c r="A585" s="166"/>
    </row>
    <row r="586" spans="1:1" ht="12.75" customHeight="1">
      <c r="A586" s="166"/>
    </row>
    <row r="587" spans="1:1" ht="12.75" customHeight="1">
      <c r="A587" s="166"/>
    </row>
    <row r="588" spans="1:1" ht="12.75" customHeight="1">
      <c r="A588" s="166"/>
    </row>
    <row r="589" spans="1:1" ht="12.75" customHeight="1">
      <c r="A589" s="166"/>
    </row>
    <row r="590" spans="1:1" ht="12.75" customHeight="1">
      <c r="A590" s="166"/>
    </row>
    <row r="591" spans="1:1" ht="12.75" customHeight="1">
      <c r="A591" s="166"/>
    </row>
    <row r="592" spans="1:1" ht="12.75" customHeight="1">
      <c r="A592" s="166"/>
    </row>
    <row r="593" spans="1:1" ht="12.75" customHeight="1">
      <c r="A593" s="166"/>
    </row>
    <row r="594" spans="1:1" ht="12.75" customHeight="1">
      <c r="A594" s="166"/>
    </row>
    <row r="595" spans="1:1" ht="12.75" customHeight="1">
      <c r="A595" s="166"/>
    </row>
    <row r="596" spans="1:1" ht="12.75" customHeight="1">
      <c r="A596" s="166"/>
    </row>
    <row r="597" spans="1:1" ht="12.75" customHeight="1">
      <c r="A597" s="166"/>
    </row>
    <row r="598" spans="1:1" ht="12.75" customHeight="1">
      <c r="A598" s="166"/>
    </row>
    <row r="599" spans="1:1" ht="12.75" customHeight="1">
      <c r="A599" s="166"/>
    </row>
    <row r="600" spans="1:1" ht="12.75" customHeight="1">
      <c r="A600" s="166"/>
    </row>
    <row r="601" spans="1:1" ht="12.75" customHeight="1">
      <c r="A601" s="166"/>
    </row>
    <row r="602" spans="1:1" ht="12.75" customHeight="1">
      <c r="A602" s="166"/>
    </row>
    <row r="603" spans="1:1" ht="12.75" customHeight="1">
      <c r="A603" s="166"/>
    </row>
    <row r="604" spans="1:1" ht="12.75" customHeight="1">
      <c r="A604" s="166"/>
    </row>
    <row r="605" spans="1:1" ht="12.75" customHeight="1">
      <c r="A605" s="166"/>
    </row>
    <row r="606" spans="1:1" ht="12.75" customHeight="1">
      <c r="A606" s="166"/>
    </row>
    <row r="607" spans="1:1" ht="12.75" customHeight="1">
      <c r="A607" s="166"/>
    </row>
    <row r="608" spans="1:1" ht="12.75" customHeight="1">
      <c r="A608" s="166"/>
    </row>
    <row r="609" spans="1:1" ht="12.75" customHeight="1">
      <c r="A609" s="166"/>
    </row>
    <row r="610" spans="1:1" ht="12.75" customHeight="1">
      <c r="A610" s="166"/>
    </row>
    <row r="611" spans="1:1" ht="12.75" customHeight="1">
      <c r="A611" s="166"/>
    </row>
    <row r="612" spans="1:1" ht="12.75" customHeight="1">
      <c r="A612" s="166"/>
    </row>
    <row r="613" spans="1:1" ht="12.75" customHeight="1">
      <c r="A613" s="166"/>
    </row>
    <row r="614" spans="1:1" ht="12.75" customHeight="1">
      <c r="A614" s="166"/>
    </row>
    <row r="615" spans="1:1" ht="12.75" customHeight="1">
      <c r="A615" s="166"/>
    </row>
    <row r="616" spans="1:1" ht="12.75" customHeight="1">
      <c r="A616" s="166"/>
    </row>
    <row r="617" spans="1:1" ht="12.75" customHeight="1">
      <c r="A617" s="166"/>
    </row>
    <row r="618" spans="1:1" ht="12.75" customHeight="1">
      <c r="A618" s="166"/>
    </row>
    <row r="619" spans="1:1" ht="12.75" customHeight="1">
      <c r="A619" s="166"/>
    </row>
    <row r="620" spans="1:1" ht="12.75" customHeight="1">
      <c r="A620" s="166"/>
    </row>
    <row r="621" spans="1:1" ht="12.75" customHeight="1">
      <c r="A621" s="166"/>
    </row>
    <row r="622" spans="1:1" ht="12.75" customHeight="1">
      <c r="A622" s="166"/>
    </row>
    <row r="623" spans="1:1" ht="12.75" customHeight="1">
      <c r="A623" s="166"/>
    </row>
    <row r="624" spans="1:1" ht="12.75" customHeight="1">
      <c r="A624" s="166"/>
    </row>
    <row r="625" spans="1:1" ht="12.75" customHeight="1">
      <c r="A625" s="166"/>
    </row>
    <row r="626" spans="1:1" ht="12.75" customHeight="1">
      <c r="A626" s="166"/>
    </row>
    <row r="627" spans="1:1" ht="12.75" customHeight="1">
      <c r="A627" s="166"/>
    </row>
    <row r="628" spans="1:1" ht="12.75" customHeight="1">
      <c r="A628" s="166"/>
    </row>
    <row r="629" spans="1:1" ht="12.75" customHeight="1">
      <c r="A629" s="166"/>
    </row>
    <row r="630" spans="1:1" ht="12.75" customHeight="1">
      <c r="A630" s="166"/>
    </row>
    <row r="631" spans="1:1" ht="12.75" customHeight="1">
      <c r="A631" s="166"/>
    </row>
    <row r="632" spans="1:1" ht="12.75" customHeight="1">
      <c r="A632" s="166"/>
    </row>
    <row r="633" spans="1:1" ht="12.75" customHeight="1">
      <c r="A633" s="166"/>
    </row>
    <row r="634" spans="1:1" ht="12.75" customHeight="1">
      <c r="A634" s="166"/>
    </row>
    <row r="635" spans="1:1" ht="12.75" customHeight="1">
      <c r="A635" s="166"/>
    </row>
    <row r="636" spans="1:1" ht="12.75" customHeight="1">
      <c r="A636" s="166"/>
    </row>
    <row r="637" spans="1:1" ht="12.75" customHeight="1">
      <c r="A637" s="166"/>
    </row>
    <row r="638" spans="1:1" ht="12.75" customHeight="1">
      <c r="A638" s="166"/>
    </row>
    <row r="639" spans="1:1" ht="12.75" customHeight="1">
      <c r="A639" s="166"/>
    </row>
    <row r="640" spans="1:1" ht="12.75" customHeight="1">
      <c r="A640" s="166"/>
    </row>
    <row r="641" spans="1:1" ht="12.75" customHeight="1">
      <c r="A641" s="166"/>
    </row>
    <row r="642" spans="1:1" ht="12.75" customHeight="1">
      <c r="A642" s="166"/>
    </row>
    <row r="643" spans="1:1" ht="12.75" customHeight="1">
      <c r="A643" s="166"/>
    </row>
    <row r="644" spans="1:1" ht="12.75" customHeight="1">
      <c r="A644" s="166"/>
    </row>
    <row r="645" spans="1:1" ht="12.75" customHeight="1">
      <c r="A645" s="166"/>
    </row>
    <row r="646" spans="1:1" ht="12.75" customHeight="1">
      <c r="A646" s="166"/>
    </row>
    <row r="647" spans="1:1" ht="12.75" customHeight="1">
      <c r="A647" s="166"/>
    </row>
    <row r="648" spans="1:1" ht="12.75" customHeight="1">
      <c r="A648" s="166"/>
    </row>
    <row r="649" spans="1:1" ht="12.75" customHeight="1">
      <c r="A649" s="166"/>
    </row>
    <row r="650" spans="1:1" ht="12.75" customHeight="1">
      <c r="A650" s="166"/>
    </row>
    <row r="651" spans="1:1" ht="12.75" customHeight="1">
      <c r="A651" s="166"/>
    </row>
    <row r="652" spans="1:1" ht="12.75" customHeight="1">
      <c r="A652" s="166"/>
    </row>
    <row r="653" spans="1:1" ht="12.75" customHeight="1">
      <c r="A653" s="166"/>
    </row>
    <row r="654" spans="1:1" ht="12.75" customHeight="1">
      <c r="A654" s="166"/>
    </row>
    <row r="655" spans="1:1" ht="12.75" customHeight="1">
      <c r="A655" s="166"/>
    </row>
    <row r="656" spans="1:1" ht="12.75" customHeight="1">
      <c r="A656" s="166"/>
    </row>
    <row r="657" spans="1:1" ht="12.75" customHeight="1">
      <c r="A657" s="166"/>
    </row>
    <row r="658" spans="1:1" ht="12.75" customHeight="1">
      <c r="A658" s="166"/>
    </row>
    <row r="659" spans="1:1" ht="12.75" customHeight="1">
      <c r="A659" s="166"/>
    </row>
    <row r="660" spans="1:1" ht="12.75" customHeight="1">
      <c r="A660" s="166"/>
    </row>
    <row r="661" spans="1:1" ht="12.75" customHeight="1">
      <c r="A661" s="166"/>
    </row>
    <row r="662" spans="1:1" ht="12.75" customHeight="1">
      <c r="A662" s="166"/>
    </row>
    <row r="663" spans="1:1" ht="12.75" customHeight="1">
      <c r="A663" s="166"/>
    </row>
    <row r="664" spans="1:1" ht="12.75" customHeight="1">
      <c r="A664" s="166"/>
    </row>
    <row r="665" spans="1:1" ht="12.75" customHeight="1">
      <c r="A665" s="166"/>
    </row>
    <row r="666" spans="1:1" ht="12.75" customHeight="1">
      <c r="A666" s="166"/>
    </row>
    <row r="667" spans="1:1" ht="12.75" customHeight="1">
      <c r="A667" s="166"/>
    </row>
    <row r="668" spans="1:1" ht="12.75" customHeight="1">
      <c r="A668" s="166"/>
    </row>
    <row r="669" spans="1:1" ht="12.75" customHeight="1">
      <c r="A669" s="166"/>
    </row>
    <row r="670" spans="1:1" ht="12.75" customHeight="1">
      <c r="A670" s="166"/>
    </row>
    <row r="671" spans="1:1" ht="12.75" customHeight="1">
      <c r="A671" s="166"/>
    </row>
    <row r="672" spans="1:1" ht="12.75" customHeight="1">
      <c r="A672" s="166"/>
    </row>
    <row r="673" spans="1:1" ht="12.75" customHeight="1">
      <c r="A673" s="166"/>
    </row>
    <row r="674" spans="1:1" ht="12.75" customHeight="1">
      <c r="A674" s="166"/>
    </row>
    <row r="675" spans="1:1" ht="12.75" customHeight="1">
      <c r="A675" s="166"/>
    </row>
    <row r="676" spans="1:1" ht="12.75" customHeight="1">
      <c r="A676" s="166"/>
    </row>
    <row r="677" spans="1:1" ht="12.75" customHeight="1">
      <c r="A677" s="166"/>
    </row>
    <row r="678" spans="1:1" ht="12.75" customHeight="1">
      <c r="A678" s="166"/>
    </row>
    <row r="679" spans="1:1" ht="12.75" customHeight="1">
      <c r="A679" s="166"/>
    </row>
    <row r="680" spans="1:1" ht="12.75" customHeight="1">
      <c r="A680" s="166"/>
    </row>
    <row r="681" spans="1:1" ht="12.75" customHeight="1">
      <c r="A681" s="166"/>
    </row>
    <row r="682" spans="1:1" ht="12.75" customHeight="1">
      <c r="A682" s="166"/>
    </row>
    <row r="683" spans="1:1" ht="12.75" customHeight="1">
      <c r="A683" s="166"/>
    </row>
    <row r="684" spans="1:1" ht="12.75" customHeight="1">
      <c r="A684" s="166"/>
    </row>
    <row r="685" spans="1:1" ht="12.75" customHeight="1">
      <c r="A685" s="166"/>
    </row>
    <row r="686" spans="1:1" ht="12.75" customHeight="1">
      <c r="A686" s="166"/>
    </row>
    <row r="687" spans="1:1" ht="12.75" customHeight="1">
      <c r="A687" s="166"/>
    </row>
    <row r="688" spans="1:1" ht="12.75" customHeight="1">
      <c r="A688" s="166"/>
    </row>
    <row r="689" spans="1:1" ht="12.75" customHeight="1">
      <c r="A689" s="166"/>
    </row>
    <row r="690" spans="1:1" ht="12.75" customHeight="1">
      <c r="A690" s="166"/>
    </row>
    <row r="691" spans="1:1" ht="12.75" customHeight="1">
      <c r="A691" s="166"/>
    </row>
    <row r="692" spans="1:1" ht="12.75" customHeight="1">
      <c r="A692" s="166"/>
    </row>
    <row r="693" spans="1:1" ht="12.75" customHeight="1">
      <c r="A693" s="166"/>
    </row>
    <row r="694" spans="1:1" ht="12.75" customHeight="1">
      <c r="A694" s="166"/>
    </row>
    <row r="695" spans="1:1" ht="12.75" customHeight="1">
      <c r="A695" s="166"/>
    </row>
    <row r="696" spans="1:1" ht="12.75" customHeight="1">
      <c r="A696" s="166"/>
    </row>
    <row r="697" spans="1:1" ht="12.75" customHeight="1">
      <c r="A697" s="166"/>
    </row>
    <row r="698" spans="1:1" ht="12.75" customHeight="1">
      <c r="A698" s="166"/>
    </row>
    <row r="699" spans="1:1" ht="12.75" customHeight="1">
      <c r="A699" s="166"/>
    </row>
    <row r="700" spans="1:1" ht="12.75" customHeight="1">
      <c r="A700" s="166"/>
    </row>
    <row r="701" spans="1:1" ht="12.75" customHeight="1">
      <c r="A701" s="166"/>
    </row>
    <row r="702" spans="1:1" ht="12.75" customHeight="1">
      <c r="A702" s="166"/>
    </row>
    <row r="703" spans="1:1" ht="12.75" customHeight="1">
      <c r="A703" s="166"/>
    </row>
    <row r="704" spans="1:1" ht="12.75" customHeight="1">
      <c r="A704" s="166"/>
    </row>
    <row r="705" spans="1:1" ht="12.75" customHeight="1">
      <c r="A705" s="166"/>
    </row>
    <row r="706" spans="1:1" ht="12.75" customHeight="1">
      <c r="A706" s="166"/>
    </row>
    <row r="707" spans="1:1" ht="12.75" customHeight="1">
      <c r="A707" s="166"/>
    </row>
    <row r="708" spans="1:1" ht="12.75" customHeight="1">
      <c r="A708" s="166"/>
    </row>
    <row r="709" spans="1:1" ht="12.75" customHeight="1">
      <c r="A709" s="166"/>
    </row>
    <row r="710" spans="1:1" ht="12.75" customHeight="1">
      <c r="A710" s="166"/>
    </row>
    <row r="711" spans="1:1" ht="12.75" customHeight="1">
      <c r="A711" s="166"/>
    </row>
    <row r="712" spans="1:1" ht="12.75" customHeight="1">
      <c r="A712" s="166"/>
    </row>
    <row r="713" spans="1:1" ht="12.75" customHeight="1">
      <c r="A713" s="166"/>
    </row>
    <row r="714" spans="1:1" ht="12.75" customHeight="1">
      <c r="A714" s="166"/>
    </row>
    <row r="715" spans="1:1" ht="12.75" customHeight="1">
      <c r="A715" s="166"/>
    </row>
    <row r="716" spans="1:1" ht="12.75" customHeight="1">
      <c r="A716" s="166"/>
    </row>
    <row r="717" spans="1:1" ht="12.75" customHeight="1">
      <c r="A717" s="166"/>
    </row>
    <row r="718" spans="1:1" ht="12.75" customHeight="1">
      <c r="A718" s="166"/>
    </row>
    <row r="719" spans="1:1" ht="12.75" customHeight="1">
      <c r="A719" s="166"/>
    </row>
    <row r="720" spans="1:1" ht="12.75" customHeight="1">
      <c r="A720" s="166"/>
    </row>
    <row r="721" spans="1:1" ht="12.75" customHeight="1">
      <c r="A721" s="166"/>
    </row>
    <row r="722" spans="1:1" ht="12.75" customHeight="1">
      <c r="A722" s="166"/>
    </row>
    <row r="723" spans="1:1" ht="12.75" customHeight="1">
      <c r="A723" s="166"/>
    </row>
    <row r="724" spans="1:1" ht="12.75" customHeight="1">
      <c r="A724" s="166"/>
    </row>
    <row r="725" spans="1:1" ht="12.75" customHeight="1">
      <c r="A725" s="166"/>
    </row>
    <row r="726" spans="1:1" ht="12.75" customHeight="1">
      <c r="A726" s="166"/>
    </row>
    <row r="727" spans="1:1" ht="12.75" customHeight="1">
      <c r="A727" s="166"/>
    </row>
    <row r="728" spans="1:1" ht="12.75" customHeight="1">
      <c r="A728" s="166"/>
    </row>
    <row r="729" spans="1:1" ht="12.75" customHeight="1">
      <c r="A729" s="166"/>
    </row>
    <row r="730" spans="1:1" ht="12.75" customHeight="1">
      <c r="A730" s="166"/>
    </row>
    <row r="731" spans="1:1" ht="12.75" customHeight="1">
      <c r="A731" s="166"/>
    </row>
    <row r="732" spans="1:1" ht="12.75" customHeight="1">
      <c r="A732" s="166"/>
    </row>
    <row r="733" spans="1:1" ht="12.75" customHeight="1">
      <c r="A733" s="166"/>
    </row>
    <row r="734" spans="1:1" ht="12.75" customHeight="1">
      <c r="A734" s="166"/>
    </row>
    <row r="735" spans="1:1" ht="12.75" customHeight="1">
      <c r="A735" s="166"/>
    </row>
    <row r="736" spans="1:1" ht="12.75" customHeight="1">
      <c r="A736" s="166"/>
    </row>
    <row r="737" spans="1:1" ht="12.75" customHeight="1">
      <c r="A737" s="166"/>
    </row>
    <row r="738" spans="1:1" ht="12.75" customHeight="1">
      <c r="A738" s="166"/>
    </row>
    <row r="739" spans="1:1" ht="12.75" customHeight="1">
      <c r="A739" s="166"/>
    </row>
    <row r="740" spans="1:1" ht="12.75" customHeight="1">
      <c r="A740" s="166"/>
    </row>
    <row r="741" spans="1:1" ht="12.75" customHeight="1">
      <c r="A741" s="166"/>
    </row>
    <row r="742" spans="1:1" ht="12.75" customHeight="1">
      <c r="A742" s="166"/>
    </row>
    <row r="743" spans="1:1" ht="12.75" customHeight="1">
      <c r="A743" s="166"/>
    </row>
    <row r="744" spans="1:1" ht="12.75" customHeight="1">
      <c r="A744" s="166"/>
    </row>
    <row r="745" spans="1:1" ht="12.75" customHeight="1">
      <c r="A745" s="166"/>
    </row>
    <row r="746" spans="1:1" ht="12.75" customHeight="1">
      <c r="A746" s="166"/>
    </row>
    <row r="747" spans="1:1" ht="12.75" customHeight="1">
      <c r="A747" s="166"/>
    </row>
    <row r="748" spans="1:1" ht="12.75" customHeight="1">
      <c r="A748" s="166"/>
    </row>
    <row r="749" spans="1:1" ht="12.75" customHeight="1">
      <c r="A749" s="166"/>
    </row>
    <row r="750" spans="1:1" ht="12.75" customHeight="1">
      <c r="A750" s="166"/>
    </row>
    <row r="751" spans="1:1" ht="12.75" customHeight="1">
      <c r="A751" s="166"/>
    </row>
    <row r="752" spans="1:1" ht="12.75" customHeight="1">
      <c r="A752" s="166"/>
    </row>
    <row r="753" spans="1:1" ht="12.75" customHeight="1">
      <c r="A753" s="166"/>
    </row>
    <row r="754" spans="1:1" ht="12.75" customHeight="1">
      <c r="A754" s="166"/>
    </row>
    <row r="755" spans="1:1" ht="12.75" customHeight="1">
      <c r="A755" s="166"/>
    </row>
    <row r="756" spans="1:1" ht="12.75" customHeight="1">
      <c r="A756" s="166"/>
    </row>
    <row r="757" spans="1:1" ht="12.75" customHeight="1">
      <c r="A757" s="166"/>
    </row>
    <row r="758" spans="1:1" ht="12.75" customHeight="1">
      <c r="A758" s="166"/>
    </row>
    <row r="759" spans="1:1" ht="12.75" customHeight="1">
      <c r="A759" s="166"/>
    </row>
    <row r="760" spans="1:1" ht="12.75" customHeight="1">
      <c r="A760" s="166"/>
    </row>
    <row r="761" spans="1:1" ht="12.75" customHeight="1">
      <c r="A761" s="166"/>
    </row>
    <row r="762" spans="1:1" ht="12.75" customHeight="1">
      <c r="A762" s="166"/>
    </row>
    <row r="763" spans="1:1" ht="12.75" customHeight="1">
      <c r="A763" s="166"/>
    </row>
    <row r="764" spans="1:1" ht="12.75" customHeight="1">
      <c r="A764" s="166"/>
    </row>
    <row r="765" spans="1:1" ht="12.75" customHeight="1">
      <c r="A765" s="166"/>
    </row>
    <row r="766" spans="1:1" ht="12.75" customHeight="1">
      <c r="A766" s="166"/>
    </row>
    <row r="767" spans="1:1" ht="12.75" customHeight="1">
      <c r="A767" s="166"/>
    </row>
    <row r="768" spans="1:1" ht="12.75" customHeight="1">
      <c r="A768" s="166"/>
    </row>
    <row r="769" spans="1:1" ht="12.75" customHeight="1">
      <c r="A769" s="166"/>
    </row>
    <row r="770" spans="1:1" ht="12.75" customHeight="1">
      <c r="A770" s="166"/>
    </row>
    <row r="771" spans="1:1" ht="12.75" customHeight="1">
      <c r="A771" s="166"/>
    </row>
    <row r="772" spans="1:1" ht="12.75" customHeight="1">
      <c r="A772" s="166"/>
    </row>
    <row r="773" spans="1:1" ht="12.75" customHeight="1">
      <c r="A773" s="166"/>
    </row>
    <row r="774" spans="1:1" ht="12.75" customHeight="1">
      <c r="A774" s="166"/>
    </row>
    <row r="775" spans="1:1" ht="12.75" customHeight="1">
      <c r="A775" s="166"/>
    </row>
    <row r="776" spans="1:1" ht="12.75" customHeight="1">
      <c r="A776" s="166"/>
    </row>
    <row r="777" spans="1:1" ht="12.75" customHeight="1">
      <c r="A777" s="166"/>
    </row>
    <row r="778" spans="1:1" ht="12.75" customHeight="1">
      <c r="A778" s="166"/>
    </row>
    <row r="779" spans="1:1" ht="12.75" customHeight="1">
      <c r="A779" s="166"/>
    </row>
    <row r="780" spans="1:1" ht="12.75" customHeight="1">
      <c r="A780" s="166"/>
    </row>
    <row r="781" spans="1:1" ht="12.75" customHeight="1">
      <c r="A781" s="166"/>
    </row>
    <row r="782" spans="1:1" ht="12.75" customHeight="1">
      <c r="A782" s="166"/>
    </row>
    <row r="783" spans="1:1" ht="12.75" customHeight="1">
      <c r="A783" s="166"/>
    </row>
    <row r="784" spans="1:1" ht="12.75" customHeight="1">
      <c r="A784" s="166"/>
    </row>
    <row r="785" spans="1:1" ht="12.75" customHeight="1">
      <c r="A785" s="166"/>
    </row>
    <row r="786" spans="1:1" ht="12.75" customHeight="1">
      <c r="A786" s="166"/>
    </row>
    <row r="787" spans="1:1" ht="12.75" customHeight="1">
      <c r="A787" s="166"/>
    </row>
    <row r="788" spans="1:1" ht="12.75" customHeight="1">
      <c r="A788" s="166"/>
    </row>
    <row r="789" spans="1:1" ht="12.75" customHeight="1">
      <c r="A789" s="166"/>
    </row>
    <row r="790" spans="1:1" ht="12.75" customHeight="1">
      <c r="A790" s="166"/>
    </row>
    <row r="791" spans="1:1" ht="12.75" customHeight="1">
      <c r="A791" s="166"/>
    </row>
    <row r="792" spans="1:1" ht="12.75" customHeight="1">
      <c r="A792" s="166"/>
    </row>
    <row r="793" spans="1:1" ht="12.75" customHeight="1">
      <c r="A793" s="166"/>
    </row>
    <row r="794" spans="1:1" ht="12.75" customHeight="1">
      <c r="A794" s="166"/>
    </row>
    <row r="795" spans="1:1" ht="12.75" customHeight="1">
      <c r="A795" s="166"/>
    </row>
    <row r="796" spans="1:1" ht="12.75" customHeight="1">
      <c r="A796" s="166"/>
    </row>
    <row r="797" spans="1:1" ht="12.75" customHeight="1">
      <c r="A797" s="166"/>
    </row>
    <row r="798" spans="1:1" ht="12.75" customHeight="1">
      <c r="A798" s="166"/>
    </row>
    <row r="799" spans="1:1" ht="12.75" customHeight="1">
      <c r="A799" s="166"/>
    </row>
    <row r="800" spans="1:1" ht="12.75" customHeight="1">
      <c r="A800" s="166"/>
    </row>
    <row r="801" spans="1:1" ht="12.75" customHeight="1">
      <c r="A801" s="166"/>
    </row>
    <row r="802" spans="1:1" ht="12.75" customHeight="1">
      <c r="A802" s="166"/>
    </row>
    <row r="803" spans="1:1" ht="12.75" customHeight="1">
      <c r="A803" s="166"/>
    </row>
    <row r="804" spans="1:1" ht="12.75" customHeight="1">
      <c r="A804" s="166"/>
    </row>
    <row r="805" spans="1:1" ht="12.75" customHeight="1">
      <c r="A805" s="166"/>
    </row>
    <row r="806" spans="1:1" ht="12.75" customHeight="1">
      <c r="A806" s="166"/>
    </row>
    <row r="807" spans="1:1" ht="12.75" customHeight="1">
      <c r="A807" s="166"/>
    </row>
    <row r="808" spans="1:1" ht="12.75" customHeight="1">
      <c r="A808" s="166"/>
    </row>
    <row r="809" spans="1:1" ht="12.75" customHeight="1">
      <c r="A809" s="166"/>
    </row>
    <row r="810" spans="1:1" ht="12.75" customHeight="1">
      <c r="A810" s="166"/>
    </row>
    <row r="811" spans="1:1" ht="12.75" customHeight="1">
      <c r="A811" s="166"/>
    </row>
    <row r="812" spans="1:1" ht="12.75" customHeight="1">
      <c r="A812" s="166"/>
    </row>
    <row r="813" spans="1:1" ht="12.75" customHeight="1">
      <c r="A813" s="166"/>
    </row>
    <row r="814" spans="1:1" ht="12.75" customHeight="1">
      <c r="A814" s="166"/>
    </row>
    <row r="815" spans="1:1" ht="12.75" customHeight="1">
      <c r="A815" s="166"/>
    </row>
    <row r="816" spans="1:1" ht="12.75" customHeight="1">
      <c r="A816" s="166"/>
    </row>
    <row r="817" spans="1:1" ht="12.75" customHeight="1">
      <c r="A817" s="166"/>
    </row>
    <row r="818" spans="1:1" ht="12.75" customHeight="1">
      <c r="A818" s="166"/>
    </row>
    <row r="819" spans="1:1" ht="12.75" customHeight="1">
      <c r="A819" s="166"/>
    </row>
    <row r="820" spans="1:1" ht="12.75" customHeight="1">
      <c r="A820" s="166"/>
    </row>
    <row r="821" spans="1:1" ht="12.75" customHeight="1">
      <c r="A821" s="166"/>
    </row>
    <row r="822" spans="1:1" ht="12.75" customHeight="1">
      <c r="A822" s="166"/>
    </row>
    <row r="823" spans="1:1" ht="12.75" customHeight="1">
      <c r="A823" s="166"/>
    </row>
    <row r="824" spans="1:1" ht="12.75" customHeight="1">
      <c r="A824" s="166"/>
    </row>
    <row r="825" spans="1:1" ht="12.75" customHeight="1">
      <c r="A825" s="166"/>
    </row>
    <row r="826" spans="1:1" ht="12.75" customHeight="1">
      <c r="A826" s="166"/>
    </row>
    <row r="827" spans="1:1" ht="12.75" customHeight="1">
      <c r="A827" s="166"/>
    </row>
    <row r="828" spans="1:1" ht="12.75" customHeight="1">
      <c r="A828" s="166"/>
    </row>
    <row r="829" spans="1:1" ht="12.75" customHeight="1">
      <c r="A829" s="166"/>
    </row>
    <row r="830" spans="1:1" ht="12.75" customHeight="1">
      <c r="A830" s="166"/>
    </row>
    <row r="831" spans="1:1" ht="12.75" customHeight="1">
      <c r="A831" s="166"/>
    </row>
    <row r="832" spans="1:1" ht="12.75" customHeight="1">
      <c r="A832" s="166"/>
    </row>
    <row r="833" spans="1:1" ht="12.75" customHeight="1">
      <c r="A833" s="166"/>
    </row>
    <row r="834" spans="1:1" ht="12.75" customHeight="1">
      <c r="A834" s="166"/>
    </row>
    <row r="835" spans="1:1" ht="12.75" customHeight="1">
      <c r="A835" s="166"/>
    </row>
    <row r="836" spans="1:1" ht="12.75" customHeight="1">
      <c r="A836" s="166"/>
    </row>
    <row r="837" spans="1:1" ht="12.75" customHeight="1">
      <c r="A837" s="166"/>
    </row>
    <row r="838" spans="1:1" ht="12.75" customHeight="1">
      <c r="A838" s="166"/>
    </row>
    <row r="839" spans="1:1" ht="12.75" customHeight="1">
      <c r="A839" s="166"/>
    </row>
    <row r="840" spans="1:1" ht="12.75" customHeight="1">
      <c r="A840" s="166"/>
    </row>
    <row r="841" spans="1:1" ht="12.75" customHeight="1">
      <c r="A841" s="166"/>
    </row>
    <row r="842" spans="1:1" ht="12.75" customHeight="1">
      <c r="A842" s="166"/>
    </row>
    <row r="843" spans="1:1" ht="12.75" customHeight="1">
      <c r="A843" s="166"/>
    </row>
    <row r="844" spans="1:1" ht="12.75" customHeight="1">
      <c r="A844" s="166"/>
    </row>
    <row r="845" spans="1:1" ht="12.75" customHeight="1">
      <c r="A845" s="166"/>
    </row>
    <row r="846" spans="1:1" ht="12.75" customHeight="1">
      <c r="A846" s="166"/>
    </row>
    <row r="847" spans="1:1" ht="12.75" customHeight="1">
      <c r="A847" s="166"/>
    </row>
    <row r="848" spans="1:1" ht="12.75" customHeight="1">
      <c r="A848" s="166"/>
    </row>
    <row r="849" spans="1:1" ht="12.75" customHeight="1">
      <c r="A849" s="166"/>
    </row>
    <row r="850" spans="1:1" ht="12.75" customHeight="1">
      <c r="A850" s="166"/>
    </row>
    <row r="851" spans="1:1" ht="12.75" customHeight="1">
      <c r="A851" s="166"/>
    </row>
    <row r="852" spans="1:1" ht="12.75" customHeight="1">
      <c r="A852" s="166"/>
    </row>
    <row r="853" spans="1:1" ht="12.75" customHeight="1">
      <c r="A853" s="166"/>
    </row>
    <row r="854" spans="1:1" ht="12.75" customHeight="1">
      <c r="A854" s="166"/>
    </row>
    <row r="855" spans="1:1" ht="12.75" customHeight="1">
      <c r="A855" s="166"/>
    </row>
    <row r="856" spans="1:1" ht="12.75" customHeight="1">
      <c r="A856" s="166"/>
    </row>
    <row r="857" spans="1:1" ht="12.75" customHeight="1">
      <c r="A857" s="166"/>
    </row>
    <row r="858" spans="1:1" ht="12.75" customHeight="1">
      <c r="A858" s="166"/>
    </row>
    <row r="859" spans="1:1" ht="12.75" customHeight="1">
      <c r="A859" s="166"/>
    </row>
    <row r="860" spans="1:1" ht="12.75" customHeight="1">
      <c r="A860" s="166"/>
    </row>
    <row r="861" spans="1:1" ht="12.75" customHeight="1">
      <c r="A861" s="166"/>
    </row>
    <row r="862" spans="1:1" ht="12.75" customHeight="1">
      <c r="A862" s="166"/>
    </row>
    <row r="863" spans="1:1" ht="12.75" customHeight="1">
      <c r="A863" s="166"/>
    </row>
    <row r="864" spans="1:1" ht="12.75" customHeight="1">
      <c r="A864" s="166"/>
    </row>
    <row r="865" spans="1:1" ht="12.75" customHeight="1">
      <c r="A865" s="166"/>
    </row>
    <row r="866" spans="1:1" ht="12.75" customHeight="1">
      <c r="A866" s="166"/>
    </row>
    <row r="867" spans="1:1" ht="12.75" customHeight="1">
      <c r="A867" s="166"/>
    </row>
    <row r="868" spans="1:1" ht="12.75" customHeight="1">
      <c r="A868" s="166"/>
    </row>
    <row r="869" spans="1:1" ht="12.75" customHeight="1">
      <c r="A869" s="166"/>
    </row>
    <row r="870" spans="1:1" ht="12.75" customHeight="1">
      <c r="A870" s="166"/>
    </row>
    <row r="871" spans="1:1" ht="12.75" customHeight="1">
      <c r="A871" s="166"/>
    </row>
    <row r="872" spans="1:1" ht="12.75" customHeight="1">
      <c r="A872" s="166"/>
    </row>
    <row r="873" spans="1:1" ht="12.75" customHeight="1">
      <c r="A873" s="166"/>
    </row>
    <row r="874" spans="1:1" ht="12.75" customHeight="1">
      <c r="A874" s="166"/>
    </row>
    <row r="875" spans="1:1" ht="12.75" customHeight="1">
      <c r="A875" s="166"/>
    </row>
    <row r="876" spans="1:1" ht="12.75" customHeight="1">
      <c r="A876" s="166"/>
    </row>
    <row r="877" spans="1:1" ht="12.75" customHeight="1">
      <c r="A877" s="166"/>
    </row>
    <row r="878" spans="1:1" ht="12.75" customHeight="1">
      <c r="A878" s="166"/>
    </row>
    <row r="879" spans="1:1" ht="12.75" customHeight="1">
      <c r="A879" s="166"/>
    </row>
    <row r="880" spans="1:1" ht="12.75" customHeight="1">
      <c r="A880" s="166"/>
    </row>
    <row r="881" spans="1:1" ht="12.75" customHeight="1">
      <c r="A881" s="166"/>
    </row>
    <row r="882" spans="1:1" ht="12.75" customHeight="1">
      <c r="A882" s="166"/>
    </row>
    <row r="883" spans="1:1" ht="12.75" customHeight="1">
      <c r="A883" s="166"/>
    </row>
    <row r="884" spans="1:1" ht="12.75" customHeight="1">
      <c r="A884" s="166"/>
    </row>
    <row r="885" spans="1:1" ht="12.75" customHeight="1">
      <c r="A885" s="166"/>
    </row>
    <row r="886" spans="1:1" ht="12.75" customHeight="1">
      <c r="A886" s="166"/>
    </row>
    <row r="887" spans="1:1" ht="12.75" customHeight="1">
      <c r="A887" s="166"/>
    </row>
    <row r="888" spans="1:1" ht="12.75" customHeight="1">
      <c r="A888" s="166"/>
    </row>
    <row r="889" spans="1:1" ht="12.75" customHeight="1">
      <c r="A889" s="166"/>
    </row>
    <row r="890" spans="1:1" ht="12.75" customHeight="1">
      <c r="A890" s="166"/>
    </row>
    <row r="891" spans="1:1" ht="12.75" customHeight="1">
      <c r="A891" s="166"/>
    </row>
    <row r="892" spans="1:1" ht="12.75" customHeight="1">
      <c r="A892" s="166"/>
    </row>
    <row r="893" spans="1:1" ht="12.75" customHeight="1">
      <c r="A893" s="166"/>
    </row>
    <row r="894" spans="1:1" ht="12.75" customHeight="1">
      <c r="A894" s="166"/>
    </row>
    <row r="895" spans="1:1" ht="12.75" customHeight="1">
      <c r="A895" s="166"/>
    </row>
    <row r="896" spans="1:1" ht="12.75" customHeight="1">
      <c r="A896" s="166"/>
    </row>
    <row r="897" spans="1:1" ht="12.75" customHeight="1">
      <c r="A897" s="166"/>
    </row>
    <row r="898" spans="1:1" ht="12.75" customHeight="1">
      <c r="A898" s="166"/>
    </row>
    <row r="899" spans="1:1" ht="12.75" customHeight="1">
      <c r="A899" s="166"/>
    </row>
    <row r="900" spans="1:1" ht="12.75" customHeight="1">
      <c r="A900" s="166"/>
    </row>
    <row r="901" spans="1:1" ht="12.75" customHeight="1">
      <c r="A901" s="166"/>
    </row>
    <row r="902" spans="1:1" ht="12.75" customHeight="1">
      <c r="A902" s="166"/>
    </row>
    <row r="903" spans="1:1" ht="12.75" customHeight="1">
      <c r="A903" s="166"/>
    </row>
    <row r="904" spans="1:1" ht="12.75" customHeight="1">
      <c r="A904" s="166"/>
    </row>
    <row r="905" spans="1:1" ht="12.75" customHeight="1">
      <c r="A905" s="166"/>
    </row>
    <row r="906" spans="1:1" ht="12.75" customHeight="1">
      <c r="A906" s="166"/>
    </row>
    <row r="907" spans="1:1" ht="12.75" customHeight="1">
      <c r="A907" s="166"/>
    </row>
    <row r="908" spans="1:1" ht="12.75" customHeight="1">
      <c r="A908" s="166"/>
    </row>
    <row r="909" spans="1:1" ht="12.75" customHeight="1">
      <c r="A909" s="166"/>
    </row>
    <row r="910" spans="1:1" ht="12.75" customHeight="1">
      <c r="A910" s="166"/>
    </row>
    <row r="911" spans="1:1" ht="12.75" customHeight="1">
      <c r="A911" s="166"/>
    </row>
    <row r="912" spans="1:1" ht="12.75" customHeight="1">
      <c r="A912" s="166"/>
    </row>
    <row r="913" spans="1:1" ht="12.75" customHeight="1">
      <c r="A913" s="166"/>
    </row>
    <row r="914" spans="1:1" ht="12.75" customHeight="1">
      <c r="A914" s="166"/>
    </row>
    <row r="915" spans="1:1" ht="12.75" customHeight="1">
      <c r="A915" s="166"/>
    </row>
    <row r="916" spans="1:1" ht="12.75" customHeight="1">
      <c r="A916" s="166"/>
    </row>
    <row r="917" spans="1:1" ht="12.75" customHeight="1">
      <c r="A917" s="166"/>
    </row>
    <row r="918" spans="1:1" ht="12.75" customHeight="1">
      <c r="A918" s="166"/>
    </row>
    <row r="919" spans="1:1" ht="12.75" customHeight="1">
      <c r="A919" s="166"/>
    </row>
    <row r="920" spans="1:1" ht="12.75" customHeight="1">
      <c r="A920" s="166"/>
    </row>
    <row r="921" spans="1:1" ht="12.75" customHeight="1">
      <c r="A921" s="166"/>
    </row>
    <row r="922" spans="1:1" ht="12.75" customHeight="1">
      <c r="A922" s="166"/>
    </row>
    <row r="923" spans="1:1" ht="12.75" customHeight="1">
      <c r="A923" s="166"/>
    </row>
    <row r="924" spans="1:1" ht="12.75" customHeight="1">
      <c r="A924" s="166"/>
    </row>
    <row r="925" spans="1:1" ht="12.75" customHeight="1">
      <c r="A925" s="166"/>
    </row>
    <row r="926" spans="1:1" ht="12.75" customHeight="1">
      <c r="A926" s="166"/>
    </row>
    <row r="927" spans="1:1" ht="12.75" customHeight="1">
      <c r="A927" s="166"/>
    </row>
    <row r="928" spans="1:1" ht="12.75" customHeight="1">
      <c r="A928" s="166"/>
    </row>
    <row r="929" spans="1:1" ht="12.75" customHeight="1">
      <c r="A929" s="166"/>
    </row>
    <row r="930" spans="1:1" ht="12.75" customHeight="1">
      <c r="A930" s="166"/>
    </row>
    <row r="931" spans="1:1" ht="12.75" customHeight="1">
      <c r="A931" s="166"/>
    </row>
    <row r="932" spans="1:1" ht="12.75" customHeight="1">
      <c r="A932" s="166"/>
    </row>
    <row r="933" spans="1:1" ht="12.75" customHeight="1">
      <c r="A933" s="166"/>
    </row>
    <row r="934" spans="1:1" ht="12.75" customHeight="1">
      <c r="A934" s="166"/>
    </row>
    <row r="935" spans="1:1" ht="12.75" customHeight="1">
      <c r="A935" s="166"/>
    </row>
    <row r="936" spans="1:1" ht="12.75" customHeight="1">
      <c r="A936" s="166"/>
    </row>
    <row r="937" spans="1:1" ht="12.75" customHeight="1">
      <c r="A937" s="166"/>
    </row>
    <row r="938" spans="1:1" ht="12.75" customHeight="1">
      <c r="A938" s="166"/>
    </row>
    <row r="939" spans="1:1" ht="12.75" customHeight="1">
      <c r="A939" s="166"/>
    </row>
    <row r="940" spans="1:1" ht="12.75" customHeight="1">
      <c r="A940" s="166"/>
    </row>
    <row r="941" spans="1:1" ht="12.75" customHeight="1">
      <c r="A941" s="166"/>
    </row>
    <row r="942" spans="1:1" ht="12.75" customHeight="1">
      <c r="A942" s="166"/>
    </row>
    <row r="943" spans="1:1" ht="12.75" customHeight="1">
      <c r="A943" s="166"/>
    </row>
    <row r="944" spans="1:1" ht="12.75" customHeight="1">
      <c r="A944" s="166"/>
    </row>
    <row r="945" spans="1:1" ht="12.75" customHeight="1">
      <c r="A945" s="166"/>
    </row>
    <row r="946" spans="1:1" ht="12.75" customHeight="1">
      <c r="A946" s="166"/>
    </row>
    <row r="947" spans="1:1" ht="12.75" customHeight="1">
      <c r="A947" s="166"/>
    </row>
    <row r="948" spans="1:1" ht="12.75" customHeight="1">
      <c r="A948" s="166"/>
    </row>
    <row r="949" spans="1:1" ht="12.75" customHeight="1">
      <c r="A949" s="166"/>
    </row>
    <row r="950" spans="1:1" ht="12.75" customHeight="1">
      <c r="A950" s="166"/>
    </row>
    <row r="951" spans="1:1" ht="12.75" customHeight="1">
      <c r="A951" s="166"/>
    </row>
    <row r="952" spans="1:1" ht="12.75" customHeight="1">
      <c r="A952" s="166"/>
    </row>
    <row r="953" spans="1:1" ht="12.75" customHeight="1">
      <c r="A953" s="166"/>
    </row>
    <row r="954" spans="1:1" ht="12.75" customHeight="1">
      <c r="A954" s="166"/>
    </row>
    <row r="955" spans="1:1" ht="12.75" customHeight="1">
      <c r="A955" s="166"/>
    </row>
    <row r="956" spans="1:1" ht="12.75" customHeight="1">
      <c r="A956" s="166"/>
    </row>
    <row r="957" spans="1:1" ht="12.75" customHeight="1">
      <c r="A957" s="166"/>
    </row>
    <row r="958" spans="1:1" ht="12.75" customHeight="1">
      <c r="A958" s="166"/>
    </row>
    <row r="959" spans="1:1" ht="12.75" customHeight="1">
      <c r="A959" s="166"/>
    </row>
    <row r="960" spans="1:1" ht="12.75" customHeight="1">
      <c r="A960" s="166"/>
    </row>
    <row r="961" spans="1:1" ht="12.75" customHeight="1">
      <c r="A961" s="166"/>
    </row>
    <row r="962" spans="1:1" ht="12.75" customHeight="1">
      <c r="A962" s="166"/>
    </row>
    <row r="963" spans="1:1" ht="12.75" customHeight="1">
      <c r="A963" s="166"/>
    </row>
    <row r="964" spans="1:1" ht="12.75" customHeight="1">
      <c r="A964" s="166"/>
    </row>
    <row r="965" spans="1:1" ht="12.75" customHeight="1">
      <c r="A965" s="166"/>
    </row>
    <row r="966" spans="1:1" ht="12.75" customHeight="1">
      <c r="A966" s="166"/>
    </row>
    <row r="967" spans="1:1" ht="12.75" customHeight="1">
      <c r="A967" s="166"/>
    </row>
    <row r="968" spans="1:1" ht="12.75" customHeight="1">
      <c r="A968" s="166"/>
    </row>
    <row r="969" spans="1:1" ht="12.75" customHeight="1">
      <c r="A969" s="166"/>
    </row>
    <row r="970" spans="1:1" ht="12.75" customHeight="1">
      <c r="A970" s="166"/>
    </row>
    <row r="971" spans="1:1" ht="12.75" customHeight="1">
      <c r="A971" s="166"/>
    </row>
    <row r="972" spans="1:1" ht="12.75" customHeight="1">
      <c r="A972" s="166"/>
    </row>
    <row r="973" spans="1:1" ht="12.75" customHeight="1">
      <c r="A973" s="166"/>
    </row>
    <row r="974" spans="1:1" ht="12.75" customHeight="1">
      <c r="A974" s="166"/>
    </row>
    <row r="975" spans="1:1" ht="12.75" customHeight="1">
      <c r="A975" s="166"/>
    </row>
    <row r="976" spans="1:1" ht="12.75" customHeight="1">
      <c r="A976" s="166"/>
    </row>
    <row r="977" spans="1:1" ht="12.75" customHeight="1">
      <c r="A977" s="166"/>
    </row>
    <row r="978" spans="1:1" ht="12.75" customHeight="1">
      <c r="A978" s="166"/>
    </row>
    <row r="979" spans="1:1" ht="12.75" customHeight="1">
      <c r="A979" s="166"/>
    </row>
    <row r="980" spans="1:1" ht="12.75" customHeight="1">
      <c r="A980" s="166"/>
    </row>
    <row r="981" spans="1:1" ht="12.75" customHeight="1">
      <c r="A981" s="166"/>
    </row>
    <row r="982" spans="1:1" ht="12.75" customHeight="1">
      <c r="A982" s="166"/>
    </row>
    <row r="983" spans="1:1" ht="12.75" customHeight="1">
      <c r="A983" s="166"/>
    </row>
    <row r="984" spans="1:1" ht="12.75" customHeight="1">
      <c r="A984" s="166"/>
    </row>
    <row r="985" spans="1:1" ht="12.75" customHeight="1">
      <c r="A985" s="166"/>
    </row>
    <row r="986" spans="1:1" ht="12.75" customHeight="1">
      <c r="A986" s="166"/>
    </row>
    <row r="987" spans="1:1" ht="12.75" customHeight="1">
      <c r="A987" s="166"/>
    </row>
    <row r="988" spans="1:1" ht="12.75" customHeight="1">
      <c r="A988" s="166"/>
    </row>
    <row r="989" spans="1:1" ht="12.75" customHeight="1">
      <c r="A989" s="166"/>
    </row>
    <row r="990" spans="1:1" ht="12.75" customHeight="1">
      <c r="A990" s="166"/>
    </row>
    <row r="991" spans="1:1" ht="12.75" customHeight="1">
      <c r="A991" s="166"/>
    </row>
    <row r="992" spans="1:1" ht="12.75" customHeight="1">
      <c r="A992" s="166"/>
    </row>
    <row r="993" spans="1:1" ht="12.75" customHeight="1">
      <c r="A993" s="166"/>
    </row>
    <row r="994" spans="1:1" ht="12.75" customHeight="1">
      <c r="A994" s="166"/>
    </row>
    <row r="995" spans="1:1" ht="12.75" customHeight="1">
      <c r="A995" s="166"/>
    </row>
    <row r="996" spans="1:1" ht="12.75" customHeight="1">
      <c r="A996" s="166"/>
    </row>
    <row r="997" spans="1:1" ht="12.75" customHeight="1">
      <c r="A997" s="166"/>
    </row>
    <row r="998" spans="1:1" ht="12.75" customHeight="1">
      <c r="A998" s="166"/>
    </row>
    <row r="999" spans="1:1" ht="12.75" customHeight="1">
      <c r="A999" s="166"/>
    </row>
    <row r="1000" spans="1:1" ht="12.75" customHeight="1">
      <c r="A1000" s="166"/>
    </row>
  </sheetData>
  <mergeCells count="4">
    <mergeCell ref="A23:C23"/>
    <mergeCell ref="A6:C6"/>
    <mergeCell ref="F7:H7"/>
    <mergeCell ref="A15:C15"/>
  </mergeCells>
  <pageMargins left="0.7" right="0.7" top="0.75" bottom="0.75" header="0" footer="0"/>
  <pageSetup orientation="landscape"/>
  <ignoredErrors>
    <ignoredError sqref="H8:H30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workbookViewId="0">
      <selection activeCell="H29" sqref="H29"/>
    </sheetView>
  </sheetViews>
  <sheetFormatPr defaultRowHeight="13.8"/>
  <cols>
    <col min="1" max="1" width="4.296875" customWidth="1"/>
    <col min="2" max="2" width="29.5" customWidth="1"/>
    <col min="3" max="16" width="3.3984375" customWidth="1"/>
    <col min="17" max="17" width="5.69921875" customWidth="1"/>
    <col min="18" max="18" width="8.59765625" customWidth="1"/>
    <col min="19" max="19" width="6.796875" customWidth="1"/>
    <col min="20" max="1024" width="6.69921875" customWidth="1"/>
  </cols>
  <sheetData>
    <row r="1" spans="1:20" ht="22.8">
      <c r="A1" s="42"/>
      <c r="B1" s="43" t="s">
        <v>0</v>
      </c>
      <c r="C1" s="44"/>
      <c r="D1" s="44"/>
      <c r="E1" s="44"/>
      <c r="F1" s="44"/>
      <c r="G1" s="44"/>
      <c r="H1" s="44"/>
      <c r="I1" s="44"/>
      <c r="J1" s="44"/>
      <c r="M1" s="41"/>
      <c r="N1" s="41"/>
    </row>
    <row r="2" spans="1:20" ht="25.5" customHeight="1">
      <c r="A2" s="45"/>
      <c r="B2" s="2" t="s">
        <v>1</v>
      </c>
      <c r="C2" s="46" t="s">
        <v>2</v>
      </c>
      <c r="D2" s="46"/>
      <c r="E2" s="47"/>
      <c r="F2" s="47"/>
      <c r="I2" s="48"/>
      <c r="J2" s="48"/>
      <c r="K2" s="49"/>
      <c r="L2" s="49"/>
      <c r="Q2" s="50" t="s">
        <v>37</v>
      </c>
      <c r="R2" s="51" t="s">
        <v>38</v>
      </c>
    </row>
    <row r="3" spans="1:20" ht="25.5" customHeight="1">
      <c r="A3" s="45"/>
      <c r="B3" s="2" t="s">
        <v>3</v>
      </c>
      <c r="C3" s="46"/>
      <c r="D3" s="46"/>
      <c r="E3" s="47"/>
      <c r="F3" s="47"/>
      <c r="I3" s="48"/>
      <c r="J3" s="48"/>
      <c r="K3" s="49"/>
      <c r="L3" s="49"/>
      <c r="Q3" s="50" t="s">
        <v>4</v>
      </c>
      <c r="R3" s="51" t="s">
        <v>39</v>
      </c>
    </row>
    <row r="4" spans="1:20" ht="14.4" thickBot="1">
      <c r="A4" s="41"/>
      <c r="G4" s="52"/>
      <c r="H4" s="52"/>
      <c r="M4" s="41"/>
      <c r="N4" s="41"/>
    </row>
    <row r="5" spans="1:20" ht="25.5" customHeight="1" thickBot="1">
      <c r="A5" s="112"/>
      <c r="B5" s="113" t="s">
        <v>40</v>
      </c>
      <c r="C5" s="129">
        <v>1</v>
      </c>
      <c r="D5" s="129"/>
      <c r="E5" s="129">
        <v>2</v>
      </c>
      <c r="F5" s="129"/>
      <c r="G5" s="129">
        <v>3</v>
      </c>
      <c r="H5" s="129"/>
      <c r="I5" s="129">
        <v>4</v>
      </c>
      <c r="J5" s="129"/>
      <c r="K5" s="129">
        <v>5</v>
      </c>
      <c r="L5" s="129"/>
      <c r="M5" s="129">
        <v>6</v>
      </c>
      <c r="N5" s="129"/>
      <c r="O5" s="129">
        <v>7</v>
      </c>
      <c r="P5" s="129"/>
      <c r="Q5" s="129" t="s">
        <v>41</v>
      </c>
      <c r="R5" s="129"/>
      <c r="S5" s="114" t="s">
        <v>42</v>
      </c>
      <c r="T5" s="115" t="s">
        <v>43</v>
      </c>
    </row>
    <row r="6" spans="1:20" ht="16.8" thickTop="1" thickBot="1">
      <c r="A6" s="130">
        <v>1</v>
      </c>
      <c r="B6" s="131" t="s">
        <v>44</v>
      </c>
      <c r="C6" s="53"/>
      <c r="D6" s="54"/>
      <c r="E6" s="55">
        <v>2</v>
      </c>
      <c r="F6" s="56">
        <v>2</v>
      </c>
      <c r="G6" s="55">
        <v>2</v>
      </c>
      <c r="H6" s="56">
        <v>2</v>
      </c>
      <c r="I6" s="55">
        <v>2</v>
      </c>
      <c r="J6" s="56">
        <v>2</v>
      </c>
      <c r="K6" s="55">
        <v>2</v>
      </c>
      <c r="L6" s="56">
        <v>2</v>
      </c>
      <c r="M6" s="55">
        <v>2</v>
      </c>
      <c r="N6" s="56">
        <v>2</v>
      </c>
      <c r="O6" s="55">
        <v>2</v>
      </c>
      <c r="P6" s="56">
        <v>2</v>
      </c>
      <c r="Q6" s="105"/>
      <c r="R6" s="106"/>
      <c r="S6" s="132">
        <v>24</v>
      </c>
      <c r="T6" s="128" t="s">
        <v>45</v>
      </c>
    </row>
    <row r="7" spans="1:20" ht="15.75" customHeight="1" thickTop="1" thickBot="1">
      <c r="A7" s="130"/>
      <c r="B7" s="131"/>
      <c r="C7" s="57"/>
      <c r="D7" s="58"/>
      <c r="E7" s="59">
        <v>20</v>
      </c>
      <c r="F7" s="60">
        <v>20</v>
      </c>
      <c r="G7" s="59">
        <v>22</v>
      </c>
      <c r="H7" s="60">
        <v>17</v>
      </c>
      <c r="I7" s="59">
        <v>20</v>
      </c>
      <c r="J7" s="60">
        <v>19</v>
      </c>
      <c r="K7" s="59">
        <v>25</v>
      </c>
      <c r="L7" s="60">
        <v>33</v>
      </c>
      <c r="M7" s="59">
        <v>17</v>
      </c>
      <c r="N7" s="60">
        <v>25</v>
      </c>
      <c r="O7" s="59">
        <v>21</v>
      </c>
      <c r="P7" s="60">
        <v>24</v>
      </c>
      <c r="Q7" s="107">
        <f>SUBTOTAL(9,C7:P7)</f>
        <v>263</v>
      </c>
      <c r="R7" s="108">
        <f>SUM(Q7-R8)</f>
        <v>78</v>
      </c>
      <c r="S7" s="132"/>
      <c r="T7" s="128"/>
    </row>
    <row r="8" spans="1:20" ht="16.5" customHeight="1" thickTop="1">
      <c r="A8" s="130"/>
      <c r="B8" s="131"/>
      <c r="C8" s="61"/>
      <c r="D8" s="62"/>
      <c r="E8" s="63">
        <v>18</v>
      </c>
      <c r="F8" s="64">
        <v>17</v>
      </c>
      <c r="G8" s="63">
        <v>19</v>
      </c>
      <c r="H8" s="64">
        <v>15</v>
      </c>
      <c r="I8" s="63">
        <v>16</v>
      </c>
      <c r="J8" s="64">
        <v>10</v>
      </c>
      <c r="K8" s="63">
        <v>15</v>
      </c>
      <c r="L8" s="64">
        <v>18</v>
      </c>
      <c r="M8" s="63">
        <v>14</v>
      </c>
      <c r="N8" s="64">
        <v>17</v>
      </c>
      <c r="O8" s="63">
        <v>12</v>
      </c>
      <c r="P8" s="64">
        <v>14</v>
      </c>
      <c r="Q8" s="109"/>
      <c r="R8" s="110">
        <f>SUBTOTAL(9,C8:P8)</f>
        <v>185</v>
      </c>
      <c r="S8" s="132"/>
      <c r="T8" s="128"/>
    </row>
    <row r="9" spans="1:20" ht="15.6">
      <c r="A9" s="133">
        <v>2</v>
      </c>
      <c r="B9" s="134" t="s">
        <v>46</v>
      </c>
      <c r="C9" s="116">
        <v>0</v>
      </c>
      <c r="D9" s="116">
        <v>0</v>
      </c>
      <c r="E9" s="65"/>
      <c r="F9" s="66"/>
      <c r="G9" s="116">
        <v>0</v>
      </c>
      <c r="H9" s="116">
        <v>2</v>
      </c>
      <c r="I9" s="67">
        <v>2</v>
      </c>
      <c r="J9" s="68">
        <v>2</v>
      </c>
      <c r="K9" s="67">
        <v>2</v>
      </c>
      <c r="L9" s="68">
        <v>2</v>
      </c>
      <c r="M9" s="67">
        <v>2</v>
      </c>
      <c r="N9" s="68">
        <v>2</v>
      </c>
      <c r="O9" s="67">
        <v>2</v>
      </c>
      <c r="P9" s="68">
        <v>2</v>
      </c>
      <c r="Q9" s="105"/>
      <c r="R9" s="106"/>
      <c r="S9" s="135">
        <v>18</v>
      </c>
      <c r="T9" s="136" t="s">
        <v>47</v>
      </c>
    </row>
    <row r="10" spans="1:20" ht="15.75" customHeight="1">
      <c r="A10" s="133"/>
      <c r="B10" s="134"/>
      <c r="C10" s="117">
        <v>18</v>
      </c>
      <c r="D10" s="117">
        <v>17</v>
      </c>
      <c r="E10" s="57"/>
      <c r="F10" s="58"/>
      <c r="G10" s="117">
        <v>24</v>
      </c>
      <c r="H10" s="117">
        <v>17</v>
      </c>
      <c r="I10" s="59">
        <v>19</v>
      </c>
      <c r="J10" s="60">
        <v>25</v>
      </c>
      <c r="K10" s="59">
        <v>31</v>
      </c>
      <c r="L10" s="60">
        <v>27</v>
      </c>
      <c r="M10" s="59">
        <v>25</v>
      </c>
      <c r="N10" s="60">
        <v>22</v>
      </c>
      <c r="O10" s="59">
        <v>24</v>
      </c>
      <c r="P10" s="60">
        <v>24</v>
      </c>
      <c r="Q10" s="107">
        <f>SUBTOTAL(9,C10:P10)</f>
        <v>273</v>
      </c>
      <c r="R10" s="108">
        <f>SUM(Q10-R11)</f>
        <v>40</v>
      </c>
      <c r="S10" s="135"/>
      <c r="T10" s="136"/>
    </row>
    <row r="11" spans="1:20" ht="16.5" customHeight="1">
      <c r="A11" s="133"/>
      <c r="B11" s="134"/>
      <c r="C11" s="69">
        <v>20</v>
      </c>
      <c r="D11" s="69">
        <v>20</v>
      </c>
      <c r="E11" s="61"/>
      <c r="F11" s="62"/>
      <c r="G11" s="117">
        <v>29</v>
      </c>
      <c r="H11" s="117">
        <v>16</v>
      </c>
      <c r="I11" s="70">
        <v>12</v>
      </c>
      <c r="J11" s="71">
        <v>17</v>
      </c>
      <c r="K11" s="70">
        <v>23</v>
      </c>
      <c r="L11" s="71">
        <v>21</v>
      </c>
      <c r="M11" s="70">
        <v>22</v>
      </c>
      <c r="N11" s="71">
        <v>18</v>
      </c>
      <c r="O11" s="70">
        <v>18</v>
      </c>
      <c r="P11" s="71">
        <v>17</v>
      </c>
      <c r="Q11" s="109"/>
      <c r="R11" s="110">
        <f>SUBTOTAL(9,C11:P11)</f>
        <v>233</v>
      </c>
      <c r="S11" s="135"/>
      <c r="T11" s="136"/>
    </row>
    <row r="12" spans="1:20" ht="15.75" customHeight="1">
      <c r="A12" s="133">
        <v>3</v>
      </c>
      <c r="B12" s="134" t="s">
        <v>48</v>
      </c>
      <c r="C12" s="67">
        <v>0</v>
      </c>
      <c r="D12" s="68">
        <v>0</v>
      </c>
      <c r="E12" s="67">
        <v>2</v>
      </c>
      <c r="F12" s="68">
        <v>0</v>
      </c>
      <c r="G12" s="65"/>
      <c r="H12" s="66"/>
      <c r="I12" s="67">
        <v>2</v>
      </c>
      <c r="J12" s="68">
        <v>2</v>
      </c>
      <c r="K12" s="67">
        <v>2</v>
      </c>
      <c r="L12" s="68">
        <v>2</v>
      </c>
      <c r="M12" s="67">
        <v>2</v>
      </c>
      <c r="N12" s="68">
        <v>2</v>
      </c>
      <c r="O12" s="67">
        <v>2</v>
      </c>
      <c r="P12" s="68">
        <v>2</v>
      </c>
      <c r="Q12" s="105"/>
      <c r="R12" s="106"/>
      <c r="S12" s="135">
        <v>18</v>
      </c>
      <c r="T12" s="136" t="s">
        <v>49</v>
      </c>
    </row>
    <row r="13" spans="1:20" ht="15.75" customHeight="1">
      <c r="A13" s="133"/>
      <c r="B13" s="134"/>
      <c r="C13" s="59">
        <v>19</v>
      </c>
      <c r="D13" s="60">
        <v>15</v>
      </c>
      <c r="E13" s="59">
        <v>29</v>
      </c>
      <c r="F13" s="60">
        <v>16</v>
      </c>
      <c r="G13" s="57"/>
      <c r="H13" s="58"/>
      <c r="I13" s="59">
        <v>19</v>
      </c>
      <c r="J13" s="60">
        <v>22</v>
      </c>
      <c r="K13" s="59">
        <v>26</v>
      </c>
      <c r="L13" s="60">
        <v>21</v>
      </c>
      <c r="M13" s="59">
        <v>25</v>
      </c>
      <c r="N13" s="60">
        <v>28</v>
      </c>
      <c r="O13" s="59">
        <v>25</v>
      </c>
      <c r="P13" s="60">
        <v>18</v>
      </c>
      <c r="Q13" s="107">
        <f>SUBTOTAL(9,C13:P13)</f>
        <v>263</v>
      </c>
      <c r="R13" s="108">
        <f>SUM(Q13-R14)</f>
        <v>61</v>
      </c>
      <c r="S13" s="135"/>
      <c r="T13" s="136"/>
    </row>
    <row r="14" spans="1:20" ht="16.5" customHeight="1">
      <c r="A14" s="133"/>
      <c r="B14" s="134"/>
      <c r="C14" s="70">
        <v>22</v>
      </c>
      <c r="D14" s="71">
        <v>17</v>
      </c>
      <c r="E14" s="70">
        <v>24</v>
      </c>
      <c r="F14" s="71">
        <v>17</v>
      </c>
      <c r="G14" s="61"/>
      <c r="H14" s="62"/>
      <c r="I14" s="70">
        <v>16</v>
      </c>
      <c r="J14" s="71">
        <v>15</v>
      </c>
      <c r="K14" s="70">
        <v>14</v>
      </c>
      <c r="L14" s="71">
        <v>16</v>
      </c>
      <c r="M14" s="70">
        <v>12</v>
      </c>
      <c r="N14" s="71">
        <v>21</v>
      </c>
      <c r="O14" s="70">
        <v>14</v>
      </c>
      <c r="P14" s="71">
        <v>14</v>
      </c>
      <c r="Q14" s="109"/>
      <c r="R14" s="110">
        <f>SUBTOTAL(9,C14:P14)</f>
        <v>202</v>
      </c>
      <c r="S14" s="135"/>
      <c r="T14" s="136"/>
    </row>
    <row r="15" spans="1:20" ht="16.5" customHeight="1">
      <c r="A15" s="133">
        <v>4</v>
      </c>
      <c r="B15" s="134" t="s">
        <v>50</v>
      </c>
      <c r="C15" s="67">
        <v>0</v>
      </c>
      <c r="D15" s="68">
        <v>0</v>
      </c>
      <c r="E15" s="67">
        <v>0</v>
      </c>
      <c r="F15" s="68">
        <v>0</v>
      </c>
      <c r="G15" s="67">
        <v>0</v>
      </c>
      <c r="H15" s="68">
        <v>0</v>
      </c>
      <c r="I15" s="65"/>
      <c r="J15" s="66"/>
      <c r="K15" s="67">
        <v>2</v>
      </c>
      <c r="L15" s="68">
        <v>1</v>
      </c>
      <c r="M15" s="67">
        <v>2</v>
      </c>
      <c r="N15" s="68">
        <v>0</v>
      </c>
      <c r="O15" s="67">
        <v>2</v>
      </c>
      <c r="P15" s="68">
        <v>2</v>
      </c>
      <c r="Q15" s="105"/>
      <c r="R15" s="106"/>
      <c r="S15" s="135">
        <v>9</v>
      </c>
      <c r="T15" s="136" t="s">
        <v>64</v>
      </c>
    </row>
    <row r="16" spans="1:20" ht="16.5" customHeight="1">
      <c r="A16" s="133"/>
      <c r="B16" s="134"/>
      <c r="C16" s="59">
        <v>16</v>
      </c>
      <c r="D16" s="60">
        <v>10</v>
      </c>
      <c r="E16" s="59">
        <v>12</v>
      </c>
      <c r="F16" s="60">
        <v>17</v>
      </c>
      <c r="G16" s="59">
        <v>16</v>
      </c>
      <c r="H16" s="60">
        <v>15</v>
      </c>
      <c r="I16" s="57"/>
      <c r="J16" s="58"/>
      <c r="K16" s="59">
        <v>17</v>
      </c>
      <c r="L16" s="60">
        <v>23</v>
      </c>
      <c r="M16" s="59">
        <v>20</v>
      </c>
      <c r="N16" s="60">
        <v>16</v>
      </c>
      <c r="O16" s="59">
        <v>18</v>
      </c>
      <c r="P16" s="60">
        <v>18</v>
      </c>
      <c r="Q16" s="107">
        <f>SUBTOTAL(9,C16:P16)</f>
        <v>198</v>
      </c>
      <c r="R16" s="108">
        <f>SUM(Q16-R17)</f>
        <v>-22</v>
      </c>
      <c r="S16" s="135"/>
      <c r="T16" s="136"/>
    </row>
    <row r="17" spans="1:20" ht="16.5" customHeight="1">
      <c r="A17" s="133"/>
      <c r="B17" s="134"/>
      <c r="C17" s="70">
        <v>20</v>
      </c>
      <c r="D17" s="71">
        <v>19</v>
      </c>
      <c r="E17" s="70">
        <v>19</v>
      </c>
      <c r="F17" s="71">
        <v>25</v>
      </c>
      <c r="G17" s="70">
        <v>19</v>
      </c>
      <c r="H17" s="71">
        <v>22</v>
      </c>
      <c r="I17" s="61"/>
      <c r="J17" s="62"/>
      <c r="K17" s="70">
        <v>15</v>
      </c>
      <c r="L17" s="71">
        <v>23</v>
      </c>
      <c r="M17" s="70">
        <v>17</v>
      </c>
      <c r="N17" s="71">
        <v>17</v>
      </c>
      <c r="O17" s="70">
        <v>12</v>
      </c>
      <c r="P17" s="71">
        <v>12</v>
      </c>
      <c r="Q17" s="109"/>
      <c r="R17" s="110">
        <f>SUBTOTAL(9,C17:P17)</f>
        <v>220</v>
      </c>
      <c r="S17" s="135"/>
      <c r="T17" s="136"/>
    </row>
    <row r="18" spans="1:20" ht="16.5" customHeight="1">
      <c r="A18" s="133">
        <v>5</v>
      </c>
      <c r="B18" s="134" t="s">
        <v>51</v>
      </c>
      <c r="C18" s="67">
        <v>0</v>
      </c>
      <c r="D18" s="68">
        <v>0</v>
      </c>
      <c r="E18" s="67">
        <v>0</v>
      </c>
      <c r="F18" s="68">
        <v>0</v>
      </c>
      <c r="G18" s="67">
        <v>0</v>
      </c>
      <c r="H18" s="68">
        <v>0</v>
      </c>
      <c r="I18" s="67">
        <v>0</v>
      </c>
      <c r="J18" s="68">
        <v>1</v>
      </c>
      <c r="K18" s="65"/>
      <c r="L18" s="66"/>
      <c r="M18" s="67">
        <v>0</v>
      </c>
      <c r="N18" s="68">
        <v>1</v>
      </c>
      <c r="O18" s="67">
        <v>0</v>
      </c>
      <c r="P18" s="68">
        <v>2</v>
      </c>
      <c r="Q18" s="105"/>
      <c r="R18" s="106"/>
      <c r="S18" s="135">
        <v>4</v>
      </c>
      <c r="T18" s="136" t="s">
        <v>68</v>
      </c>
    </row>
    <row r="19" spans="1:20" ht="16.5" customHeight="1">
      <c r="A19" s="133"/>
      <c r="B19" s="134"/>
      <c r="C19" s="59">
        <v>15</v>
      </c>
      <c r="D19" s="60">
        <v>18</v>
      </c>
      <c r="E19" s="59">
        <v>23</v>
      </c>
      <c r="F19" s="60">
        <v>21</v>
      </c>
      <c r="G19" s="59">
        <v>14</v>
      </c>
      <c r="H19" s="60">
        <v>16</v>
      </c>
      <c r="I19" s="59">
        <v>15</v>
      </c>
      <c r="J19" s="60">
        <v>23</v>
      </c>
      <c r="K19" s="57"/>
      <c r="L19" s="58"/>
      <c r="M19" s="59">
        <v>20</v>
      </c>
      <c r="N19" s="60">
        <v>19</v>
      </c>
      <c r="O19" s="59">
        <v>19</v>
      </c>
      <c r="P19" s="60">
        <v>19</v>
      </c>
      <c r="Q19" s="107">
        <f>SUBTOTAL(9,C19:P19)</f>
        <v>222</v>
      </c>
      <c r="R19" s="108">
        <f>SUM(Q19-R20)</f>
        <v>-56</v>
      </c>
      <c r="S19" s="135"/>
      <c r="T19" s="136"/>
    </row>
    <row r="20" spans="1:20" ht="16.5" customHeight="1">
      <c r="A20" s="133"/>
      <c r="B20" s="134"/>
      <c r="C20" s="70">
        <v>25</v>
      </c>
      <c r="D20" s="71">
        <v>33</v>
      </c>
      <c r="E20" s="70">
        <v>31</v>
      </c>
      <c r="F20" s="71">
        <v>27</v>
      </c>
      <c r="G20" s="70">
        <v>26</v>
      </c>
      <c r="H20" s="71">
        <v>21</v>
      </c>
      <c r="I20" s="70">
        <v>17</v>
      </c>
      <c r="J20" s="71">
        <v>23</v>
      </c>
      <c r="K20" s="61"/>
      <c r="L20" s="62"/>
      <c r="M20" s="70">
        <v>22</v>
      </c>
      <c r="N20" s="71">
        <v>19</v>
      </c>
      <c r="O20" s="70">
        <v>20</v>
      </c>
      <c r="P20" s="71">
        <v>14</v>
      </c>
      <c r="Q20" s="109"/>
      <c r="R20" s="110">
        <f>SUBTOTAL(9,C20:P20)</f>
        <v>278</v>
      </c>
      <c r="S20" s="135"/>
      <c r="T20" s="136"/>
    </row>
    <row r="21" spans="1:20" ht="15.6" customHeight="1">
      <c r="A21" s="133">
        <v>6</v>
      </c>
      <c r="B21" s="134" t="s">
        <v>52</v>
      </c>
      <c r="C21" s="67">
        <v>0</v>
      </c>
      <c r="D21" s="68">
        <v>0</v>
      </c>
      <c r="E21" s="67">
        <v>0</v>
      </c>
      <c r="F21" s="68">
        <v>0</v>
      </c>
      <c r="G21" s="67">
        <v>0</v>
      </c>
      <c r="H21" s="68">
        <v>0</v>
      </c>
      <c r="I21" s="67">
        <v>0</v>
      </c>
      <c r="J21" s="68">
        <v>2</v>
      </c>
      <c r="K21" s="67">
        <v>2</v>
      </c>
      <c r="L21" s="68">
        <v>1</v>
      </c>
      <c r="M21" s="65"/>
      <c r="N21" s="66"/>
      <c r="O21" s="67">
        <v>2</v>
      </c>
      <c r="P21" s="68">
        <v>2</v>
      </c>
      <c r="Q21" s="105"/>
      <c r="R21" s="106"/>
      <c r="S21" s="135">
        <v>9</v>
      </c>
      <c r="T21" s="136" t="s">
        <v>66</v>
      </c>
    </row>
    <row r="22" spans="1:20" ht="15.75" customHeight="1">
      <c r="A22" s="133"/>
      <c r="B22" s="134"/>
      <c r="C22" s="59">
        <v>14</v>
      </c>
      <c r="D22" s="60">
        <v>17</v>
      </c>
      <c r="E22" s="59">
        <v>22</v>
      </c>
      <c r="F22" s="60">
        <v>18</v>
      </c>
      <c r="G22" s="59">
        <v>12</v>
      </c>
      <c r="H22" s="60">
        <v>21</v>
      </c>
      <c r="I22" s="59">
        <v>17</v>
      </c>
      <c r="J22" s="60">
        <v>17</v>
      </c>
      <c r="K22" s="59">
        <v>22</v>
      </c>
      <c r="L22" s="60">
        <v>19</v>
      </c>
      <c r="M22" s="57"/>
      <c r="N22" s="58"/>
      <c r="O22" s="59">
        <v>21</v>
      </c>
      <c r="P22" s="60">
        <v>26</v>
      </c>
      <c r="Q22" s="107">
        <f>SUBTOTAL(9,C22:P22)</f>
        <v>226</v>
      </c>
      <c r="R22" s="108">
        <f>SUM(Q22-R23)</f>
        <v>-26</v>
      </c>
      <c r="S22" s="135"/>
      <c r="T22" s="136"/>
    </row>
    <row r="23" spans="1:20" ht="16.5" customHeight="1">
      <c r="A23" s="133"/>
      <c r="B23" s="134"/>
      <c r="C23" s="70">
        <v>17</v>
      </c>
      <c r="D23" s="71">
        <v>25</v>
      </c>
      <c r="E23" s="70">
        <v>25</v>
      </c>
      <c r="F23" s="71">
        <v>22</v>
      </c>
      <c r="G23" s="70">
        <v>25</v>
      </c>
      <c r="H23" s="71">
        <v>28</v>
      </c>
      <c r="I23" s="70">
        <v>20</v>
      </c>
      <c r="J23" s="71">
        <v>16</v>
      </c>
      <c r="K23" s="70">
        <v>20</v>
      </c>
      <c r="L23" s="71">
        <v>19</v>
      </c>
      <c r="M23" s="61"/>
      <c r="N23" s="62"/>
      <c r="O23" s="70">
        <v>14</v>
      </c>
      <c r="P23" s="71">
        <v>21</v>
      </c>
      <c r="Q23" s="109"/>
      <c r="R23" s="110">
        <f>SUBTOTAL(9,C23:P23)</f>
        <v>252</v>
      </c>
      <c r="S23" s="135"/>
      <c r="T23" s="136"/>
    </row>
    <row r="24" spans="1:20" ht="15.6">
      <c r="A24" s="133">
        <v>7</v>
      </c>
      <c r="B24" s="138" t="s">
        <v>53</v>
      </c>
      <c r="C24" s="67">
        <v>0</v>
      </c>
      <c r="D24" s="68">
        <v>0</v>
      </c>
      <c r="E24" s="67">
        <v>0</v>
      </c>
      <c r="F24" s="68">
        <v>0</v>
      </c>
      <c r="G24" s="67">
        <v>0</v>
      </c>
      <c r="H24" s="68">
        <v>0</v>
      </c>
      <c r="I24" s="67">
        <v>0</v>
      </c>
      <c r="J24" s="68">
        <v>0</v>
      </c>
      <c r="K24" s="67">
        <v>2</v>
      </c>
      <c r="L24" s="68">
        <v>0</v>
      </c>
      <c r="M24" s="67">
        <v>0</v>
      </c>
      <c r="N24" s="68">
        <v>0</v>
      </c>
      <c r="O24" s="65"/>
      <c r="P24" s="66"/>
      <c r="Q24" s="105"/>
      <c r="R24" s="106"/>
      <c r="S24" s="135">
        <v>2</v>
      </c>
      <c r="T24" s="136" t="s">
        <v>70</v>
      </c>
    </row>
    <row r="25" spans="1:20" ht="15">
      <c r="A25" s="133"/>
      <c r="B25" s="138"/>
      <c r="C25" s="59">
        <v>12</v>
      </c>
      <c r="D25" s="60">
        <v>14</v>
      </c>
      <c r="E25" s="59">
        <v>18</v>
      </c>
      <c r="F25" s="60">
        <v>17</v>
      </c>
      <c r="G25" s="59">
        <v>14</v>
      </c>
      <c r="H25" s="60">
        <v>14</v>
      </c>
      <c r="I25" s="59">
        <v>12</v>
      </c>
      <c r="J25" s="60">
        <v>12</v>
      </c>
      <c r="K25" s="59">
        <v>20</v>
      </c>
      <c r="L25" s="60">
        <v>14</v>
      </c>
      <c r="M25" s="59">
        <v>14</v>
      </c>
      <c r="N25" s="60">
        <v>21</v>
      </c>
      <c r="O25" s="57"/>
      <c r="P25" s="58"/>
      <c r="Q25" s="107">
        <f>SUBTOTAL(9,C25:P25)</f>
        <v>182</v>
      </c>
      <c r="R25" s="108">
        <f>SUM(Q25-R26)</f>
        <v>-75</v>
      </c>
      <c r="S25" s="135"/>
      <c r="T25" s="136"/>
    </row>
    <row r="26" spans="1:20" ht="15.6" thickBot="1">
      <c r="A26" s="137"/>
      <c r="B26" s="139"/>
      <c r="C26" s="118">
        <v>21</v>
      </c>
      <c r="D26" s="119">
        <v>24</v>
      </c>
      <c r="E26" s="118">
        <v>24</v>
      </c>
      <c r="F26" s="119">
        <v>24</v>
      </c>
      <c r="G26" s="118">
        <v>25</v>
      </c>
      <c r="H26" s="119">
        <v>18</v>
      </c>
      <c r="I26" s="118">
        <v>18</v>
      </c>
      <c r="J26" s="119">
        <v>18</v>
      </c>
      <c r="K26" s="118">
        <v>19</v>
      </c>
      <c r="L26" s="119">
        <v>19</v>
      </c>
      <c r="M26" s="118">
        <v>21</v>
      </c>
      <c r="N26" s="119">
        <v>26</v>
      </c>
      <c r="O26" s="120"/>
      <c r="P26" s="121"/>
      <c r="Q26" s="122"/>
      <c r="R26" s="123">
        <f>SUBTOTAL(109,C26:P26)</f>
        <v>257</v>
      </c>
      <c r="S26" s="140"/>
      <c r="T26" s="141"/>
    </row>
    <row r="27" spans="1:20">
      <c r="O27" s="72"/>
      <c r="P27" s="72"/>
      <c r="Q27" s="111">
        <f>SUM(Q6:Q26)</f>
        <v>1627</v>
      </c>
      <c r="R27" s="111">
        <f>R8+R11+R14+R17+R20+R23+R26</f>
        <v>1627</v>
      </c>
    </row>
  </sheetData>
  <mergeCells count="36">
    <mergeCell ref="A21:A23"/>
    <mergeCell ref="B21:B23"/>
    <mergeCell ref="S21:S23"/>
    <mergeCell ref="T21:T23"/>
    <mergeCell ref="A24:A26"/>
    <mergeCell ref="B24:B26"/>
    <mergeCell ref="S24:S26"/>
    <mergeCell ref="T24:T26"/>
    <mergeCell ref="A15:A17"/>
    <mergeCell ref="B15:B17"/>
    <mergeCell ref="S15:S17"/>
    <mergeCell ref="T15:T17"/>
    <mergeCell ref="A18:A20"/>
    <mergeCell ref="B18:B20"/>
    <mergeCell ref="S18:S20"/>
    <mergeCell ref="T18:T20"/>
    <mergeCell ref="T9:T11"/>
    <mergeCell ref="A12:A14"/>
    <mergeCell ref="B12:B14"/>
    <mergeCell ref="S12:S14"/>
    <mergeCell ref="T12:T14"/>
    <mergeCell ref="A6:A8"/>
    <mergeCell ref="B6:B8"/>
    <mergeCell ref="S6:S8"/>
    <mergeCell ref="A9:A11"/>
    <mergeCell ref="B9:B11"/>
    <mergeCell ref="S9:S11"/>
    <mergeCell ref="T6:T8"/>
    <mergeCell ref="C5:D5"/>
    <mergeCell ref="E5:F5"/>
    <mergeCell ref="G5:H5"/>
    <mergeCell ref="I5:J5"/>
    <mergeCell ref="K5:L5"/>
    <mergeCell ref="M5:N5"/>
    <mergeCell ref="O5:P5"/>
    <mergeCell ref="Q5:R5"/>
  </mergeCells>
  <pageMargins left="0.74803149606299213" right="0.31535433070866142" top="0.96496062992125986" bottom="1.0039370078740157" header="0.66929133858267709" footer="0.70826771653543308"/>
  <pageSetup paperSize="0" fitToWidth="0" fitToHeight="0" pageOrder="overThenDown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BA30-8A93-4634-A616-1D6242A7C79D}">
  <dimension ref="A1:W1000"/>
  <sheetViews>
    <sheetView workbookViewId="0"/>
  </sheetViews>
  <sheetFormatPr defaultColWidth="13" defaultRowHeight="15" customHeight="1"/>
  <cols>
    <col min="1" max="1" width="5.296875" style="165" customWidth="1"/>
    <col min="2" max="2" width="33" style="165" customWidth="1"/>
    <col min="3" max="16" width="4.09765625" style="165" customWidth="1"/>
    <col min="17" max="18" width="6.8984375" style="165" customWidth="1"/>
    <col min="19" max="19" width="8.19921875" style="165" customWidth="1"/>
    <col min="20" max="26" width="7.19921875" style="165" customWidth="1"/>
    <col min="27" max="16384" width="13" style="165"/>
  </cols>
  <sheetData>
    <row r="1" spans="1:23" ht="23.25" customHeight="1">
      <c r="A1" s="306"/>
      <c r="B1" s="223" t="str">
        <f>'Ajakava II liiga'!A1</f>
        <v>2019 EESTI MEISTRIVÕISTLUSED KÄSIPALLIS</v>
      </c>
      <c r="C1" s="305"/>
      <c r="D1" s="305"/>
      <c r="E1" s="305"/>
      <c r="F1" s="305"/>
      <c r="G1" s="305"/>
      <c r="H1" s="305"/>
      <c r="I1" s="305"/>
      <c r="J1" s="305"/>
      <c r="M1" s="166"/>
      <c r="N1" s="166"/>
    </row>
    <row r="2" spans="1:23" ht="25.5" customHeight="1">
      <c r="A2" s="303"/>
      <c r="B2" s="223" t="str">
        <f>'Ajakava II liiga'!A2</f>
        <v>NOORMEHED C KLASS</v>
      </c>
      <c r="C2" s="304" t="str">
        <f>'Ajakava II liiga'!D2</f>
        <v>sündinud 2004 ja hiljem</v>
      </c>
      <c r="D2" s="304"/>
      <c r="E2" s="303"/>
      <c r="F2" s="303"/>
      <c r="I2" s="302"/>
      <c r="J2" s="302"/>
      <c r="K2" s="301"/>
      <c r="L2" s="301"/>
      <c r="Q2" s="300" t="s">
        <v>37</v>
      </c>
      <c r="R2" s="299" t="s">
        <v>191</v>
      </c>
    </row>
    <row r="3" spans="1:23" ht="25.5" customHeight="1">
      <c r="A3" s="303"/>
      <c r="B3" s="223" t="str">
        <f>'Ajakava II liiga'!A3</f>
        <v>II liiga</v>
      </c>
      <c r="C3" s="304"/>
      <c r="D3" s="304"/>
      <c r="E3" s="303"/>
      <c r="F3" s="303"/>
      <c r="I3" s="302"/>
      <c r="J3" s="302"/>
      <c r="K3" s="301"/>
      <c r="L3" s="301"/>
      <c r="Q3" s="300" t="s">
        <v>4</v>
      </c>
      <c r="R3" s="299" t="s">
        <v>190</v>
      </c>
    </row>
    <row r="4" spans="1:23" ht="15" customHeight="1" thickBot="1">
      <c r="A4" s="166"/>
      <c r="G4" s="298"/>
      <c r="H4" s="298"/>
      <c r="M4" s="166"/>
      <c r="N4" s="166"/>
      <c r="R4" s="297" t="s">
        <v>189</v>
      </c>
    </row>
    <row r="5" spans="1:23" ht="25.5" customHeight="1" thickBot="1">
      <c r="A5" s="296"/>
      <c r="B5" s="295" t="s">
        <v>40</v>
      </c>
      <c r="C5" s="294">
        <v>1</v>
      </c>
      <c r="D5" s="293"/>
      <c r="E5" s="294">
        <v>2</v>
      </c>
      <c r="F5" s="293"/>
      <c r="G5" s="294">
        <v>3</v>
      </c>
      <c r="H5" s="293"/>
      <c r="I5" s="294">
        <v>4</v>
      </c>
      <c r="J5" s="293"/>
      <c r="K5" s="294">
        <v>5</v>
      </c>
      <c r="L5" s="293"/>
      <c r="M5" s="294">
        <v>6</v>
      </c>
      <c r="N5" s="293"/>
      <c r="O5" s="294">
        <v>7</v>
      </c>
      <c r="P5" s="293"/>
      <c r="Q5" s="294" t="s">
        <v>41</v>
      </c>
      <c r="R5" s="293"/>
      <c r="S5" s="292" t="s">
        <v>42</v>
      </c>
      <c r="T5" s="291" t="s">
        <v>43</v>
      </c>
    </row>
    <row r="6" spans="1:23" ht="16.5" customHeight="1" thickTop="1">
      <c r="A6" s="290">
        <v>1</v>
      </c>
      <c r="B6" s="256" t="s">
        <v>188</v>
      </c>
      <c r="C6" s="289"/>
      <c r="D6" s="288"/>
      <c r="E6" s="287">
        <v>0</v>
      </c>
      <c r="F6" s="286">
        <v>0</v>
      </c>
      <c r="G6" s="287">
        <v>0</v>
      </c>
      <c r="H6" s="286">
        <v>0</v>
      </c>
      <c r="I6" s="287">
        <v>2</v>
      </c>
      <c r="J6" s="286">
        <v>2</v>
      </c>
      <c r="K6" s="287">
        <v>0</v>
      </c>
      <c r="L6" s="286">
        <v>0</v>
      </c>
      <c r="M6" s="287">
        <v>2</v>
      </c>
      <c r="N6" s="286">
        <v>2</v>
      </c>
      <c r="O6" s="287">
        <v>2</v>
      </c>
      <c r="P6" s="286">
        <v>0</v>
      </c>
      <c r="Q6" s="269"/>
      <c r="R6" s="248"/>
      <c r="S6" s="285">
        <f>SUM(C6:P6)</f>
        <v>10</v>
      </c>
      <c r="T6" s="284" t="s">
        <v>149</v>
      </c>
      <c r="W6" s="283"/>
    </row>
    <row r="7" spans="1:23" ht="15.75" customHeight="1">
      <c r="A7" s="245"/>
      <c r="B7" s="237"/>
      <c r="C7" s="282"/>
      <c r="D7" s="281"/>
      <c r="E7" s="243">
        <v>11</v>
      </c>
      <c r="F7" s="244">
        <v>17</v>
      </c>
      <c r="G7" s="243">
        <v>21</v>
      </c>
      <c r="H7" s="244">
        <v>21</v>
      </c>
      <c r="I7" s="243">
        <v>22</v>
      </c>
      <c r="J7" s="244">
        <v>27</v>
      </c>
      <c r="K7" s="243">
        <v>17</v>
      </c>
      <c r="L7" s="244">
        <v>21</v>
      </c>
      <c r="M7" s="243">
        <v>29</v>
      </c>
      <c r="N7" s="244">
        <v>26</v>
      </c>
      <c r="O7" s="243">
        <v>27</v>
      </c>
      <c r="P7" s="244">
        <v>14</v>
      </c>
      <c r="Q7" s="268">
        <f>SUBTOTAL(9,C7:P7)</f>
        <v>253</v>
      </c>
      <c r="R7" s="238">
        <f>SUM(Q7-R8)</f>
        <v>-25</v>
      </c>
      <c r="S7" s="237"/>
      <c r="T7" s="236"/>
    </row>
    <row r="8" spans="1:23" ht="16.5" customHeight="1">
      <c r="A8" s="267"/>
      <c r="B8" s="237"/>
      <c r="C8" s="280"/>
      <c r="D8" s="279"/>
      <c r="E8" s="278">
        <v>20</v>
      </c>
      <c r="F8" s="277">
        <v>23</v>
      </c>
      <c r="G8" s="276">
        <v>30</v>
      </c>
      <c r="H8" s="275">
        <v>30</v>
      </c>
      <c r="I8" s="276">
        <v>21</v>
      </c>
      <c r="J8" s="275">
        <v>16</v>
      </c>
      <c r="K8" s="276">
        <v>25</v>
      </c>
      <c r="L8" s="275">
        <v>25</v>
      </c>
      <c r="M8" s="276">
        <v>24</v>
      </c>
      <c r="N8" s="275">
        <v>16</v>
      </c>
      <c r="O8" s="276">
        <v>24</v>
      </c>
      <c r="P8" s="275">
        <v>24</v>
      </c>
      <c r="Q8" s="261"/>
      <c r="R8" s="260">
        <f>SUBTOTAL(9,C8:P8)</f>
        <v>278</v>
      </c>
      <c r="S8" s="237"/>
      <c r="T8" s="258"/>
    </row>
    <row r="9" spans="1:23" ht="15.75" customHeight="1">
      <c r="A9" s="257">
        <v>2</v>
      </c>
      <c r="B9" s="271" t="s">
        <v>187</v>
      </c>
      <c r="C9" s="274">
        <v>2</v>
      </c>
      <c r="D9" s="274">
        <v>2</v>
      </c>
      <c r="E9" s="251"/>
      <c r="F9" s="250"/>
      <c r="G9" s="274">
        <v>2</v>
      </c>
      <c r="H9" s="274">
        <v>0</v>
      </c>
      <c r="I9" s="255">
        <v>2</v>
      </c>
      <c r="J9" s="254">
        <v>2</v>
      </c>
      <c r="K9" s="255">
        <v>2</v>
      </c>
      <c r="L9" s="254">
        <v>1</v>
      </c>
      <c r="M9" s="255">
        <v>2</v>
      </c>
      <c r="N9" s="254">
        <v>2</v>
      </c>
      <c r="O9" s="255">
        <v>2</v>
      </c>
      <c r="P9" s="254">
        <v>1</v>
      </c>
      <c r="Q9" s="269"/>
      <c r="R9" s="248"/>
      <c r="S9" s="247">
        <f>SUM(C9:P9)</f>
        <v>20</v>
      </c>
      <c r="T9" s="246" t="s">
        <v>139</v>
      </c>
    </row>
    <row r="10" spans="1:23" ht="15.75" customHeight="1">
      <c r="A10" s="245"/>
      <c r="B10" s="237"/>
      <c r="C10" s="272">
        <v>20</v>
      </c>
      <c r="D10" s="272">
        <v>23</v>
      </c>
      <c r="E10" s="241"/>
      <c r="F10" s="240"/>
      <c r="G10" s="273">
        <v>20</v>
      </c>
      <c r="H10" s="272">
        <v>12</v>
      </c>
      <c r="I10" s="243">
        <v>30</v>
      </c>
      <c r="J10" s="244">
        <v>22</v>
      </c>
      <c r="K10" s="243">
        <v>22</v>
      </c>
      <c r="L10" s="244">
        <v>17</v>
      </c>
      <c r="M10" s="243">
        <v>32</v>
      </c>
      <c r="N10" s="244">
        <v>27</v>
      </c>
      <c r="O10" s="243">
        <v>21</v>
      </c>
      <c r="P10" s="244">
        <v>17</v>
      </c>
      <c r="Q10" s="268">
        <f>SUBTOTAL(9,C10:P10)</f>
        <v>263</v>
      </c>
      <c r="R10" s="238">
        <f>SUM(Q10-R11)</f>
        <v>109</v>
      </c>
      <c r="S10" s="237"/>
      <c r="T10" s="236"/>
    </row>
    <row r="11" spans="1:23" ht="16.5" customHeight="1">
      <c r="A11" s="267"/>
      <c r="B11" s="259"/>
      <c r="C11" s="264">
        <v>11</v>
      </c>
      <c r="D11" s="264">
        <v>17</v>
      </c>
      <c r="E11" s="263"/>
      <c r="F11" s="262"/>
      <c r="G11" s="272">
        <v>16</v>
      </c>
      <c r="H11" s="272">
        <v>13</v>
      </c>
      <c r="I11" s="265">
        <v>7</v>
      </c>
      <c r="J11" s="266">
        <v>12</v>
      </c>
      <c r="K11" s="265">
        <v>12</v>
      </c>
      <c r="L11" s="266">
        <v>17</v>
      </c>
      <c r="M11" s="265">
        <v>7</v>
      </c>
      <c r="N11" s="266">
        <v>14</v>
      </c>
      <c r="O11" s="265">
        <v>11</v>
      </c>
      <c r="P11" s="266">
        <v>17</v>
      </c>
      <c r="Q11" s="261"/>
      <c r="R11" s="260">
        <f>SUBTOTAL(9,C11:P11)</f>
        <v>154</v>
      </c>
      <c r="S11" s="259"/>
      <c r="T11" s="258"/>
    </row>
    <row r="12" spans="1:23" ht="15.75" customHeight="1">
      <c r="A12" s="257">
        <v>3</v>
      </c>
      <c r="B12" s="271" t="s">
        <v>186</v>
      </c>
      <c r="C12" s="255">
        <v>2</v>
      </c>
      <c r="D12" s="254">
        <v>2</v>
      </c>
      <c r="E12" s="253">
        <v>0</v>
      </c>
      <c r="F12" s="252">
        <v>2</v>
      </c>
      <c r="G12" s="251"/>
      <c r="H12" s="250"/>
      <c r="I12" s="270">
        <v>2</v>
      </c>
      <c r="J12" s="254">
        <v>2</v>
      </c>
      <c r="K12" s="255">
        <v>2</v>
      </c>
      <c r="L12" s="254">
        <v>2</v>
      </c>
      <c r="M12" s="255">
        <v>2</v>
      </c>
      <c r="N12" s="254">
        <v>2</v>
      </c>
      <c r="O12" s="255">
        <v>2</v>
      </c>
      <c r="P12" s="254">
        <v>2</v>
      </c>
      <c r="Q12" s="269"/>
      <c r="R12" s="248"/>
      <c r="S12" s="247">
        <f>SUM(C12:P12)</f>
        <v>22</v>
      </c>
      <c r="T12" s="246" t="s">
        <v>136</v>
      </c>
    </row>
    <row r="13" spans="1:23" ht="15.75" customHeight="1">
      <c r="A13" s="245"/>
      <c r="B13" s="237"/>
      <c r="C13" s="243">
        <v>30</v>
      </c>
      <c r="D13" s="244">
        <v>30</v>
      </c>
      <c r="E13" s="243">
        <v>16</v>
      </c>
      <c r="F13" s="242">
        <v>13</v>
      </c>
      <c r="G13" s="241"/>
      <c r="H13" s="240"/>
      <c r="I13" s="242">
        <v>38</v>
      </c>
      <c r="J13" s="244">
        <v>45</v>
      </c>
      <c r="K13" s="243">
        <v>16</v>
      </c>
      <c r="L13" s="244">
        <v>18</v>
      </c>
      <c r="M13" s="243">
        <v>31</v>
      </c>
      <c r="N13" s="244">
        <v>37</v>
      </c>
      <c r="O13" s="243">
        <v>21</v>
      </c>
      <c r="P13" s="244">
        <v>24</v>
      </c>
      <c r="Q13" s="268">
        <f>SUBTOTAL(9,C13:P13)</f>
        <v>319</v>
      </c>
      <c r="R13" s="238">
        <f>SUM(Q13-R14)</f>
        <v>131</v>
      </c>
      <c r="S13" s="237"/>
      <c r="T13" s="236"/>
    </row>
    <row r="14" spans="1:23" ht="16.5" customHeight="1">
      <c r="A14" s="267"/>
      <c r="B14" s="259"/>
      <c r="C14" s="265">
        <v>21</v>
      </c>
      <c r="D14" s="266">
        <v>21</v>
      </c>
      <c r="E14" s="265">
        <v>20</v>
      </c>
      <c r="F14" s="264">
        <v>12</v>
      </c>
      <c r="G14" s="263"/>
      <c r="H14" s="262"/>
      <c r="I14" s="242">
        <v>16</v>
      </c>
      <c r="J14" s="244">
        <v>13</v>
      </c>
      <c r="K14" s="265">
        <v>15</v>
      </c>
      <c r="L14" s="266">
        <v>15</v>
      </c>
      <c r="M14" s="265">
        <v>11</v>
      </c>
      <c r="N14" s="266">
        <v>7</v>
      </c>
      <c r="O14" s="265">
        <v>18</v>
      </c>
      <c r="P14" s="266">
        <v>19</v>
      </c>
      <c r="Q14" s="261"/>
      <c r="R14" s="260">
        <f>SUBTOTAL(9,C14:P14)</f>
        <v>188</v>
      </c>
      <c r="S14" s="259"/>
      <c r="T14" s="258"/>
    </row>
    <row r="15" spans="1:23" ht="16.5" customHeight="1">
      <c r="A15" s="257">
        <v>4</v>
      </c>
      <c r="B15" s="271" t="s">
        <v>185</v>
      </c>
      <c r="C15" s="255">
        <v>0</v>
      </c>
      <c r="D15" s="254">
        <v>0</v>
      </c>
      <c r="E15" s="255">
        <v>0</v>
      </c>
      <c r="F15" s="254">
        <v>0</v>
      </c>
      <c r="G15" s="253">
        <v>0</v>
      </c>
      <c r="H15" s="252">
        <v>0</v>
      </c>
      <c r="I15" s="251"/>
      <c r="J15" s="250"/>
      <c r="K15" s="270">
        <v>0</v>
      </c>
      <c r="L15" s="254">
        <v>0</v>
      </c>
      <c r="M15" s="255">
        <v>2</v>
      </c>
      <c r="N15" s="254">
        <v>0</v>
      </c>
      <c r="O15" s="255">
        <v>0</v>
      </c>
      <c r="P15" s="254">
        <v>0</v>
      </c>
      <c r="Q15" s="269"/>
      <c r="R15" s="248"/>
      <c r="S15" s="247">
        <f>SUM(C15:P15)</f>
        <v>2</v>
      </c>
      <c r="T15" s="246" t="s">
        <v>156</v>
      </c>
    </row>
    <row r="16" spans="1:23" ht="16.5" customHeight="1">
      <c r="A16" s="245"/>
      <c r="B16" s="237"/>
      <c r="C16" s="243">
        <v>21</v>
      </c>
      <c r="D16" s="244">
        <v>16</v>
      </c>
      <c r="E16" s="243">
        <v>7</v>
      </c>
      <c r="F16" s="244">
        <v>12</v>
      </c>
      <c r="G16" s="243">
        <v>16</v>
      </c>
      <c r="H16" s="242">
        <v>13</v>
      </c>
      <c r="I16" s="241"/>
      <c r="J16" s="240"/>
      <c r="K16" s="242">
        <v>9</v>
      </c>
      <c r="L16" s="244">
        <v>18</v>
      </c>
      <c r="M16" s="243">
        <v>22</v>
      </c>
      <c r="N16" s="244">
        <v>20</v>
      </c>
      <c r="O16" s="243">
        <v>14</v>
      </c>
      <c r="P16" s="244">
        <v>16</v>
      </c>
      <c r="Q16" s="268">
        <f>SUBTOTAL(9,C16:P16)</f>
        <v>184</v>
      </c>
      <c r="R16" s="238">
        <f>SUM(Q16-R17)</f>
        <v>-161</v>
      </c>
      <c r="S16" s="237"/>
      <c r="T16" s="236"/>
    </row>
    <row r="17" spans="1:20" ht="16.5" customHeight="1">
      <c r="A17" s="267"/>
      <c r="B17" s="259"/>
      <c r="C17" s="265">
        <v>22</v>
      </c>
      <c r="D17" s="266">
        <v>27</v>
      </c>
      <c r="E17" s="265">
        <v>30</v>
      </c>
      <c r="F17" s="266">
        <v>22</v>
      </c>
      <c r="G17" s="265">
        <v>38</v>
      </c>
      <c r="H17" s="264">
        <v>45</v>
      </c>
      <c r="I17" s="263"/>
      <c r="J17" s="262"/>
      <c r="K17" s="242">
        <v>32</v>
      </c>
      <c r="L17" s="244">
        <v>26</v>
      </c>
      <c r="M17" s="265">
        <v>20</v>
      </c>
      <c r="N17" s="266">
        <v>30</v>
      </c>
      <c r="O17" s="265">
        <v>23</v>
      </c>
      <c r="P17" s="266">
        <v>30</v>
      </c>
      <c r="Q17" s="261"/>
      <c r="R17" s="260">
        <f>SUBTOTAL(9,C17:P17)</f>
        <v>345</v>
      </c>
      <c r="S17" s="259"/>
      <c r="T17" s="258"/>
    </row>
    <row r="18" spans="1:20" ht="16.5" customHeight="1">
      <c r="A18" s="257">
        <v>5</v>
      </c>
      <c r="B18" s="271" t="s">
        <v>184</v>
      </c>
      <c r="C18" s="255">
        <v>2</v>
      </c>
      <c r="D18" s="254">
        <v>2</v>
      </c>
      <c r="E18" s="255">
        <v>0</v>
      </c>
      <c r="F18" s="254">
        <v>1</v>
      </c>
      <c r="G18" s="255">
        <v>0</v>
      </c>
      <c r="H18" s="254">
        <v>0</v>
      </c>
      <c r="I18" s="253">
        <v>2</v>
      </c>
      <c r="J18" s="252">
        <v>2</v>
      </c>
      <c r="K18" s="251"/>
      <c r="L18" s="250"/>
      <c r="M18" s="270">
        <v>2</v>
      </c>
      <c r="N18" s="254">
        <v>2</v>
      </c>
      <c r="O18" s="255">
        <v>0</v>
      </c>
      <c r="P18" s="254">
        <v>0</v>
      </c>
      <c r="Q18" s="269"/>
      <c r="R18" s="248"/>
      <c r="S18" s="247">
        <f>SUM(C18:P18)</f>
        <v>13</v>
      </c>
      <c r="T18" s="246" t="s">
        <v>145</v>
      </c>
    </row>
    <row r="19" spans="1:20" ht="16.5" customHeight="1">
      <c r="A19" s="245"/>
      <c r="B19" s="237"/>
      <c r="C19" s="243">
        <v>25</v>
      </c>
      <c r="D19" s="244">
        <v>25</v>
      </c>
      <c r="E19" s="243">
        <v>12</v>
      </c>
      <c r="F19" s="244">
        <v>17</v>
      </c>
      <c r="G19" s="243">
        <v>15</v>
      </c>
      <c r="H19" s="244">
        <v>15</v>
      </c>
      <c r="I19" s="243">
        <v>32</v>
      </c>
      <c r="J19" s="242">
        <v>26</v>
      </c>
      <c r="K19" s="241"/>
      <c r="L19" s="240"/>
      <c r="M19" s="242">
        <v>27</v>
      </c>
      <c r="N19" s="244">
        <v>26</v>
      </c>
      <c r="O19" s="243">
        <v>18</v>
      </c>
      <c r="P19" s="244">
        <v>20</v>
      </c>
      <c r="Q19" s="268">
        <f>SUBTOTAL(9,C19:P19)</f>
        <v>258</v>
      </c>
      <c r="R19" s="238">
        <f>SUM(Q19-R20)</f>
        <v>51</v>
      </c>
      <c r="S19" s="237"/>
      <c r="T19" s="236"/>
    </row>
    <row r="20" spans="1:20" ht="16.5" customHeight="1">
      <c r="A20" s="267"/>
      <c r="B20" s="259"/>
      <c r="C20" s="265">
        <v>17</v>
      </c>
      <c r="D20" s="266">
        <v>21</v>
      </c>
      <c r="E20" s="265">
        <v>22</v>
      </c>
      <c r="F20" s="266">
        <v>17</v>
      </c>
      <c r="G20" s="265">
        <v>16</v>
      </c>
      <c r="H20" s="266">
        <v>18</v>
      </c>
      <c r="I20" s="265">
        <v>9</v>
      </c>
      <c r="J20" s="264">
        <v>18</v>
      </c>
      <c r="K20" s="263"/>
      <c r="L20" s="262"/>
      <c r="M20" s="242">
        <v>14</v>
      </c>
      <c r="N20" s="244">
        <v>14</v>
      </c>
      <c r="O20" s="265">
        <v>20</v>
      </c>
      <c r="P20" s="266">
        <v>21</v>
      </c>
      <c r="Q20" s="261"/>
      <c r="R20" s="260">
        <f>SUBTOTAL(9,C20:P20)</f>
        <v>207</v>
      </c>
      <c r="S20" s="259"/>
      <c r="T20" s="258"/>
    </row>
    <row r="21" spans="1:20" ht="15" customHeight="1">
      <c r="A21" s="257">
        <v>6</v>
      </c>
      <c r="B21" s="271" t="s">
        <v>183</v>
      </c>
      <c r="C21" s="255">
        <v>0</v>
      </c>
      <c r="D21" s="254">
        <v>0</v>
      </c>
      <c r="E21" s="255">
        <v>0</v>
      </c>
      <c r="F21" s="254">
        <v>0</v>
      </c>
      <c r="G21" s="255">
        <v>0</v>
      </c>
      <c r="H21" s="254">
        <v>0</v>
      </c>
      <c r="I21" s="255">
        <v>0</v>
      </c>
      <c r="J21" s="254">
        <v>2</v>
      </c>
      <c r="K21" s="253">
        <v>0</v>
      </c>
      <c r="L21" s="252">
        <v>0</v>
      </c>
      <c r="M21" s="251"/>
      <c r="N21" s="250"/>
      <c r="O21" s="270">
        <v>0</v>
      </c>
      <c r="P21" s="254">
        <v>0</v>
      </c>
      <c r="Q21" s="269"/>
      <c r="R21" s="248"/>
      <c r="S21" s="247">
        <f>SUM(C21:P21)</f>
        <v>2</v>
      </c>
      <c r="T21" s="246" t="s">
        <v>152</v>
      </c>
    </row>
    <row r="22" spans="1:20" ht="15.75" customHeight="1">
      <c r="A22" s="245"/>
      <c r="B22" s="237"/>
      <c r="C22" s="243">
        <v>24</v>
      </c>
      <c r="D22" s="244">
        <v>16</v>
      </c>
      <c r="E22" s="243">
        <v>7</v>
      </c>
      <c r="F22" s="244">
        <v>14</v>
      </c>
      <c r="G22" s="243">
        <v>11</v>
      </c>
      <c r="H22" s="244">
        <v>7</v>
      </c>
      <c r="I22" s="243">
        <v>20</v>
      </c>
      <c r="J22" s="244">
        <v>30</v>
      </c>
      <c r="K22" s="243">
        <v>14</v>
      </c>
      <c r="L22" s="242">
        <v>14</v>
      </c>
      <c r="M22" s="241"/>
      <c r="N22" s="240"/>
      <c r="O22" s="242">
        <v>17</v>
      </c>
      <c r="P22" s="244">
        <v>16</v>
      </c>
      <c r="Q22" s="268">
        <f>SUBTOTAL(9,C22:P22)</f>
        <v>190</v>
      </c>
      <c r="R22" s="238">
        <f>SUM(Q22-R23)</f>
        <v>-143</v>
      </c>
      <c r="S22" s="237"/>
      <c r="T22" s="236"/>
    </row>
    <row r="23" spans="1:20" ht="16.5" customHeight="1">
      <c r="A23" s="267"/>
      <c r="B23" s="259"/>
      <c r="C23" s="265">
        <v>29</v>
      </c>
      <c r="D23" s="266">
        <v>26</v>
      </c>
      <c r="E23" s="265">
        <v>32</v>
      </c>
      <c r="F23" s="266">
        <v>27</v>
      </c>
      <c r="G23" s="265">
        <v>31</v>
      </c>
      <c r="H23" s="266">
        <v>37</v>
      </c>
      <c r="I23" s="265">
        <v>22</v>
      </c>
      <c r="J23" s="266">
        <v>20</v>
      </c>
      <c r="K23" s="265">
        <v>27</v>
      </c>
      <c r="L23" s="264">
        <v>26</v>
      </c>
      <c r="M23" s="263"/>
      <c r="N23" s="262"/>
      <c r="O23" s="242">
        <v>33</v>
      </c>
      <c r="P23" s="244">
        <v>23</v>
      </c>
      <c r="Q23" s="261"/>
      <c r="R23" s="260">
        <f>SUBTOTAL(9,C23:P23)</f>
        <v>333</v>
      </c>
      <c r="S23" s="259"/>
      <c r="T23" s="258"/>
    </row>
    <row r="24" spans="1:20" ht="15.75" customHeight="1">
      <c r="A24" s="257">
        <v>7</v>
      </c>
      <c r="B24" s="256" t="s">
        <v>182</v>
      </c>
      <c r="C24" s="255">
        <v>0</v>
      </c>
      <c r="D24" s="254">
        <v>2</v>
      </c>
      <c r="E24" s="255">
        <v>0</v>
      </c>
      <c r="F24" s="254">
        <v>1</v>
      </c>
      <c r="G24" s="255">
        <v>0</v>
      </c>
      <c r="H24" s="254">
        <v>0</v>
      </c>
      <c r="I24" s="255">
        <v>2</v>
      </c>
      <c r="J24" s="254">
        <v>2</v>
      </c>
      <c r="K24" s="255">
        <v>2</v>
      </c>
      <c r="L24" s="254">
        <v>2</v>
      </c>
      <c r="M24" s="253">
        <v>2</v>
      </c>
      <c r="N24" s="252">
        <v>2</v>
      </c>
      <c r="O24" s="251"/>
      <c r="P24" s="250"/>
      <c r="Q24" s="249"/>
      <c r="R24" s="248"/>
      <c r="S24" s="247">
        <f>SUM(C24:P24)</f>
        <v>15</v>
      </c>
      <c r="T24" s="246" t="s">
        <v>142</v>
      </c>
    </row>
    <row r="25" spans="1:20" ht="15" customHeight="1">
      <c r="A25" s="245"/>
      <c r="B25" s="237"/>
      <c r="C25" s="243">
        <v>24</v>
      </c>
      <c r="D25" s="244">
        <v>24</v>
      </c>
      <c r="E25" s="243">
        <v>11</v>
      </c>
      <c r="F25" s="244">
        <v>17</v>
      </c>
      <c r="G25" s="243">
        <v>18</v>
      </c>
      <c r="H25" s="244">
        <v>19</v>
      </c>
      <c r="I25" s="243">
        <v>23</v>
      </c>
      <c r="J25" s="244">
        <v>30</v>
      </c>
      <c r="K25" s="243">
        <v>20</v>
      </c>
      <c r="L25" s="244">
        <v>21</v>
      </c>
      <c r="M25" s="243">
        <v>33</v>
      </c>
      <c r="N25" s="242">
        <v>23</v>
      </c>
      <c r="O25" s="241"/>
      <c r="P25" s="240"/>
      <c r="Q25" s="239">
        <f>SUBTOTAL(9,C25:P25)</f>
        <v>263</v>
      </c>
      <c r="R25" s="238">
        <f>SUM(Q25-R26)</f>
        <v>38</v>
      </c>
      <c r="S25" s="237"/>
      <c r="T25" s="236"/>
    </row>
    <row r="26" spans="1:20" ht="15.75" customHeight="1" thickBot="1">
      <c r="A26" s="235"/>
      <c r="B26" s="227"/>
      <c r="C26" s="233">
        <v>27</v>
      </c>
      <c r="D26" s="234">
        <v>14</v>
      </c>
      <c r="E26" s="233">
        <v>21</v>
      </c>
      <c r="F26" s="234">
        <v>17</v>
      </c>
      <c r="G26" s="233">
        <v>21</v>
      </c>
      <c r="H26" s="234">
        <v>24</v>
      </c>
      <c r="I26" s="233">
        <v>14</v>
      </c>
      <c r="J26" s="234">
        <v>16</v>
      </c>
      <c r="K26" s="233">
        <v>18</v>
      </c>
      <c r="L26" s="234">
        <v>20</v>
      </c>
      <c r="M26" s="233">
        <v>17</v>
      </c>
      <c r="N26" s="232">
        <v>16</v>
      </c>
      <c r="O26" s="231"/>
      <c r="P26" s="230"/>
      <c r="Q26" s="229"/>
      <c r="R26" s="228">
        <f>SUBTOTAL(109,C26:P26)</f>
        <v>225</v>
      </c>
      <c r="S26" s="227"/>
      <c r="T26" s="226"/>
    </row>
    <row r="27" spans="1:20" ht="13.5" customHeight="1">
      <c r="O27" s="225" t="str">
        <f>IF(Q27&lt;&gt;R27,"! Väravate vahe ei ole õige. Andmete sisestus pooleli või tulemused sisestatud valesti =&gt;&gt;"," ")</f>
        <v xml:space="preserve"> </v>
      </c>
      <c r="P27" s="225"/>
      <c r="Q27" s="165">
        <f>SUM(Q6:Q26)</f>
        <v>1730</v>
      </c>
      <c r="R27" s="165">
        <f>R8+R11+R14+R17+R20+R23+R26</f>
        <v>1730</v>
      </c>
    </row>
    <row r="28" spans="1:20" ht="12.75" customHeight="1"/>
    <row r="29" spans="1:20" ht="12.75" customHeight="1"/>
    <row r="30" spans="1:20" ht="12.75" customHeight="1"/>
    <row r="31" spans="1:20" ht="12.75" customHeight="1"/>
    <row r="32" spans="1:2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6">
    <mergeCell ref="S12:S14"/>
    <mergeCell ref="T12:T14"/>
    <mergeCell ref="S15:S17"/>
    <mergeCell ref="T15:T17"/>
    <mergeCell ref="S21:S23"/>
    <mergeCell ref="S18:S20"/>
    <mergeCell ref="T18:T20"/>
    <mergeCell ref="T21:T23"/>
    <mergeCell ref="S24:S26"/>
    <mergeCell ref="T24:T26"/>
    <mergeCell ref="I5:J5"/>
    <mergeCell ref="K5:L5"/>
    <mergeCell ref="M5:N5"/>
    <mergeCell ref="S6:S8"/>
    <mergeCell ref="T6:T8"/>
    <mergeCell ref="S9:S11"/>
    <mergeCell ref="T9:T11"/>
    <mergeCell ref="B9:B11"/>
    <mergeCell ref="B15:B17"/>
    <mergeCell ref="A6:A8"/>
    <mergeCell ref="A9:A11"/>
    <mergeCell ref="B6:B8"/>
    <mergeCell ref="Q5:R5"/>
    <mergeCell ref="O5:P5"/>
    <mergeCell ref="C5:D5"/>
    <mergeCell ref="E5:F5"/>
    <mergeCell ref="G5:H5"/>
    <mergeCell ref="B24:B26"/>
    <mergeCell ref="A24:A26"/>
    <mergeCell ref="A15:A17"/>
    <mergeCell ref="A12:A14"/>
    <mergeCell ref="B12:B14"/>
    <mergeCell ref="B18:B20"/>
    <mergeCell ref="A18:A20"/>
    <mergeCell ref="B21:B23"/>
    <mergeCell ref="A21:A23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75"/>
  <sheetViews>
    <sheetView workbookViewId="0">
      <selection activeCell="A7" sqref="A7"/>
    </sheetView>
  </sheetViews>
  <sheetFormatPr defaultRowHeight="14.4"/>
  <cols>
    <col min="1" max="1" width="6.59765625" style="74" customWidth="1"/>
    <col min="2" max="2" width="17.5" style="74" customWidth="1"/>
    <col min="3" max="3" width="0.796875" style="75" customWidth="1"/>
    <col min="4" max="4" width="6.3984375" style="74" customWidth="1"/>
    <col min="5" max="5" width="16.09765625" style="74" customWidth="1"/>
    <col min="6" max="6" width="0.796875" style="75" customWidth="1"/>
    <col min="7" max="7" width="6.296875" style="74" customWidth="1"/>
    <col min="8" max="8" width="28.3984375" style="74" bestFit="1" customWidth="1"/>
    <col min="9" max="257" width="6.796875" style="74" customWidth="1"/>
    <col min="258" max="1024" width="6.796875" customWidth="1"/>
  </cols>
  <sheetData>
    <row r="1" spans="1:8" ht="18">
      <c r="A1" s="73" t="s">
        <v>0</v>
      </c>
    </row>
    <row r="2" spans="1:8" ht="18">
      <c r="A2" s="73" t="s">
        <v>1</v>
      </c>
      <c r="D2" s="83" t="s">
        <v>3</v>
      </c>
      <c r="E2" s="76" t="s">
        <v>37</v>
      </c>
      <c r="F2" s="77"/>
      <c r="G2" s="78" t="s">
        <v>38</v>
      </c>
    </row>
    <row r="3" spans="1:8" ht="14.4" customHeight="1">
      <c r="A3" s="73"/>
      <c r="D3" s="83"/>
      <c r="E3" s="76" t="s">
        <v>4</v>
      </c>
      <c r="F3" s="77"/>
      <c r="G3" s="78" t="s">
        <v>39</v>
      </c>
    </row>
    <row r="4" spans="1:8">
      <c r="A4" s="79" t="s">
        <v>2</v>
      </c>
      <c r="D4" s="83" t="s">
        <v>159</v>
      </c>
      <c r="E4" s="76" t="s">
        <v>37</v>
      </c>
      <c r="F4" s="77"/>
      <c r="G4" s="78" t="s">
        <v>191</v>
      </c>
    </row>
    <row r="5" spans="1:8">
      <c r="E5" s="76" t="s">
        <v>4</v>
      </c>
      <c r="F5" s="77"/>
      <c r="G5" s="78" t="s">
        <v>190</v>
      </c>
    </row>
    <row r="6" spans="1:8">
      <c r="A6" s="142" t="s">
        <v>54</v>
      </c>
      <c r="B6" s="142"/>
      <c r="C6" s="142"/>
    </row>
    <row r="7" spans="1:8" ht="15.6">
      <c r="A7" s="156" t="s">
        <v>3</v>
      </c>
      <c r="B7" s="81" t="s">
        <v>55</v>
      </c>
      <c r="C7" s="80"/>
      <c r="D7" s="143" t="s">
        <v>56</v>
      </c>
      <c r="E7" s="143"/>
      <c r="F7" s="82"/>
      <c r="G7" s="144" t="s">
        <v>57</v>
      </c>
      <c r="H7" s="144"/>
    </row>
    <row r="8" spans="1:8" ht="12.75" customHeight="1">
      <c r="A8" s="83" t="s">
        <v>58</v>
      </c>
      <c r="B8" s="145" t="s">
        <v>131</v>
      </c>
      <c r="C8" s="145"/>
      <c r="D8" s="145" t="s">
        <v>125</v>
      </c>
      <c r="E8" s="145"/>
      <c r="G8" s="145" t="s">
        <v>59</v>
      </c>
      <c r="H8" s="145"/>
    </row>
    <row r="9" spans="1:8" ht="12.75" customHeight="1">
      <c r="A9" s="83" t="s">
        <v>60</v>
      </c>
      <c r="B9" s="145" t="s">
        <v>132</v>
      </c>
      <c r="C9" s="145"/>
      <c r="D9" s="145" t="s">
        <v>126</v>
      </c>
      <c r="E9" s="145"/>
      <c r="G9" s="145" t="s">
        <v>61</v>
      </c>
      <c r="H9" s="145"/>
    </row>
    <row r="10" spans="1:8" ht="12.75" customHeight="1">
      <c r="A10" s="83" t="s">
        <v>62</v>
      </c>
      <c r="B10" s="145" t="s">
        <v>133</v>
      </c>
      <c r="C10" s="145"/>
      <c r="D10" s="145" t="s">
        <v>127</v>
      </c>
      <c r="E10" s="145"/>
      <c r="G10" s="145" t="s">
        <v>63</v>
      </c>
      <c r="H10" s="145"/>
    </row>
    <row r="11" spans="1:8" ht="12.75" customHeight="1">
      <c r="A11" s="83" t="s">
        <v>64</v>
      </c>
      <c r="B11" s="145" t="s">
        <v>23</v>
      </c>
      <c r="C11" s="145"/>
      <c r="D11" s="145" t="s">
        <v>128</v>
      </c>
      <c r="E11" s="145"/>
      <c r="G11" s="145" t="s">
        <v>65</v>
      </c>
      <c r="H11" s="145"/>
    </row>
    <row r="12" spans="1:8" ht="12.75" customHeight="1">
      <c r="A12" s="83" t="s">
        <v>66</v>
      </c>
      <c r="B12" s="145" t="s">
        <v>129</v>
      </c>
      <c r="C12" s="145"/>
      <c r="D12" s="145" t="s">
        <v>129</v>
      </c>
      <c r="E12" s="145"/>
      <c r="G12" s="145" t="s">
        <v>67</v>
      </c>
      <c r="H12" s="145"/>
    </row>
    <row r="13" spans="1:8" ht="12.75" customHeight="1">
      <c r="A13" s="83" t="s">
        <v>68</v>
      </c>
      <c r="B13" s="145" t="s">
        <v>13</v>
      </c>
      <c r="C13" s="145"/>
      <c r="D13" s="145" t="s">
        <v>128</v>
      </c>
      <c r="E13" s="145"/>
      <c r="G13" s="145" t="s">
        <v>69</v>
      </c>
      <c r="H13" s="145"/>
    </row>
    <row r="14" spans="1:8" ht="12.75" customHeight="1">
      <c r="A14" s="83" t="s">
        <v>70</v>
      </c>
      <c r="B14" s="145" t="s">
        <v>18</v>
      </c>
      <c r="C14" s="145"/>
      <c r="D14" s="145" t="s">
        <v>130</v>
      </c>
      <c r="E14" s="145"/>
      <c r="G14" s="145" t="s">
        <v>71</v>
      </c>
      <c r="H14" s="145"/>
    </row>
    <row r="15" spans="1:8" ht="13.8" customHeight="1">
      <c r="A15" s="157" t="s">
        <v>159</v>
      </c>
      <c r="B15" s="124"/>
      <c r="C15" s="124"/>
      <c r="D15" s="124"/>
      <c r="E15" s="124"/>
      <c r="F15" s="124"/>
      <c r="G15" s="124"/>
      <c r="H15" s="124"/>
    </row>
    <row r="16" spans="1:8">
      <c r="A16" s="152" t="s">
        <v>136</v>
      </c>
      <c r="B16" s="153" t="s">
        <v>137</v>
      </c>
      <c r="C16" s="154"/>
      <c r="D16" s="153" t="s">
        <v>128</v>
      </c>
      <c r="E16" s="154"/>
      <c r="F16" s="155"/>
      <c r="G16" s="153" t="s">
        <v>138</v>
      </c>
      <c r="H16" s="154"/>
    </row>
    <row r="17" spans="1:8">
      <c r="A17" s="152" t="s">
        <v>139</v>
      </c>
      <c r="B17" s="153" t="s">
        <v>140</v>
      </c>
      <c r="C17" s="154"/>
      <c r="D17" s="153" t="s">
        <v>167</v>
      </c>
      <c r="E17" s="154"/>
      <c r="F17" s="155"/>
      <c r="G17" s="153" t="s">
        <v>141</v>
      </c>
      <c r="H17" s="154"/>
    </row>
    <row r="18" spans="1:8">
      <c r="A18" s="152" t="s">
        <v>142</v>
      </c>
      <c r="B18" s="153" t="s">
        <v>143</v>
      </c>
      <c r="C18" s="154"/>
      <c r="D18" s="153" t="s">
        <v>128</v>
      </c>
      <c r="E18" s="154"/>
      <c r="F18" s="155"/>
      <c r="G18" s="153" t="s">
        <v>144</v>
      </c>
      <c r="H18" s="154"/>
    </row>
    <row r="19" spans="1:8">
      <c r="A19" s="152" t="s">
        <v>145</v>
      </c>
      <c r="B19" s="153" t="s">
        <v>146</v>
      </c>
      <c r="C19" s="154"/>
      <c r="D19" s="153" t="s">
        <v>147</v>
      </c>
      <c r="E19" s="154"/>
      <c r="F19" s="155"/>
      <c r="G19" s="153" t="s">
        <v>148</v>
      </c>
      <c r="H19" s="154"/>
    </row>
    <row r="20" spans="1:8">
      <c r="A20" s="152" t="s">
        <v>149</v>
      </c>
      <c r="B20" s="153" t="s">
        <v>150</v>
      </c>
      <c r="C20" s="154"/>
      <c r="D20" s="153" t="s">
        <v>125</v>
      </c>
      <c r="E20" s="154"/>
      <c r="F20" s="155"/>
      <c r="G20" s="153" t="s">
        <v>151</v>
      </c>
      <c r="H20" s="154"/>
    </row>
    <row r="21" spans="1:8">
      <c r="A21" s="152" t="s">
        <v>152</v>
      </c>
      <c r="B21" s="153" t="s">
        <v>153</v>
      </c>
      <c r="C21" s="154"/>
      <c r="D21" s="153" t="s">
        <v>154</v>
      </c>
      <c r="E21" s="154"/>
      <c r="F21" s="155"/>
      <c r="G21" s="153" t="s">
        <v>155</v>
      </c>
      <c r="H21" s="154"/>
    </row>
    <row r="22" spans="1:8">
      <c r="A22" s="152" t="s">
        <v>156</v>
      </c>
      <c r="B22" s="153" t="s">
        <v>157</v>
      </c>
      <c r="C22" s="154"/>
      <c r="D22" s="153" t="s">
        <v>128</v>
      </c>
      <c r="E22" s="154"/>
      <c r="F22" s="155"/>
      <c r="G22" s="153" t="s">
        <v>158</v>
      </c>
      <c r="H22" s="154"/>
    </row>
    <row r="23" spans="1:8" ht="15" thickBot="1">
      <c r="A23" s="84"/>
      <c r="B23" s="84"/>
      <c r="D23" s="84"/>
      <c r="E23" s="84"/>
      <c r="G23" s="84"/>
      <c r="H23" s="84"/>
    </row>
    <row r="24" spans="1:8" ht="21.6" thickTop="1">
      <c r="A24" s="85" t="s">
        <v>45</v>
      </c>
      <c r="B24" s="100" t="s">
        <v>131</v>
      </c>
      <c r="D24" s="85" t="s">
        <v>49</v>
      </c>
      <c r="E24" s="100" t="s">
        <v>132</v>
      </c>
      <c r="G24" s="85" t="s">
        <v>47</v>
      </c>
      <c r="H24" s="100" t="s">
        <v>134</v>
      </c>
    </row>
    <row r="25" spans="1:8">
      <c r="A25" s="86">
        <v>1</v>
      </c>
      <c r="B25" s="87" t="s">
        <v>72</v>
      </c>
      <c r="D25" s="86">
        <v>1</v>
      </c>
      <c r="E25" s="87" t="s">
        <v>73</v>
      </c>
      <c r="G25" s="86">
        <v>1</v>
      </c>
      <c r="H25" s="87" t="s">
        <v>74</v>
      </c>
    </row>
    <row r="26" spans="1:8">
      <c r="A26" s="86">
        <v>2</v>
      </c>
      <c r="B26" s="87" t="s">
        <v>75</v>
      </c>
      <c r="D26" s="86">
        <v>2</v>
      </c>
      <c r="E26" s="87" t="s">
        <v>76</v>
      </c>
      <c r="G26" s="86">
        <v>2</v>
      </c>
      <c r="H26" s="87" t="s">
        <v>77</v>
      </c>
    </row>
    <row r="27" spans="1:8">
      <c r="A27" s="86">
        <v>3</v>
      </c>
      <c r="B27" s="87" t="s">
        <v>78</v>
      </c>
      <c r="D27" s="86">
        <v>3</v>
      </c>
      <c r="E27" s="87" t="s">
        <v>79</v>
      </c>
      <c r="G27" s="86">
        <v>3</v>
      </c>
      <c r="H27" s="87" t="s">
        <v>80</v>
      </c>
    </row>
    <row r="28" spans="1:8">
      <c r="A28" s="86">
        <v>4</v>
      </c>
      <c r="B28" s="87" t="s">
        <v>81</v>
      </c>
      <c r="D28" s="86">
        <v>4</v>
      </c>
      <c r="E28" s="87" t="s">
        <v>82</v>
      </c>
      <c r="G28" s="86">
        <v>4</v>
      </c>
      <c r="H28" s="87" t="s">
        <v>83</v>
      </c>
    </row>
    <row r="29" spans="1:8">
      <c r="A29" s="86">
        <v>5</v>
      </c>
      <c r="B29" s="87" t="s">
        <v>84</v>
      </c>
      <c r="D29" s="86">
        <v>5</v>
      </c>
      <c r="E29" s="87" t="s">
        <v>85</v>
      </c>
      <c r="G29" s="86">
        <v>5</v>
      </c>
      <c r="H29" s="87" t="s">
        <v>86</v>
      </c>
    </row>
    <row r="30" spans="1:8">
      <c r="A30" s="86">
        <v>6</v>
      </c>
      <c r="B30" s="87" t="s">
        <v>87</v>
      </c>
      <c r="D30" s="86">
        <v>6</v>
      </c>
      <c r="E30" s="87" t="s">
        <v>88</v>
      </c>
      <c r="G30" s="86">
        <v>6</v>
      </c>
      <c r="H30" s="87" t="s">
        <v>89</v>
      </c>
    </row>
    <row r="31" spans="1:8">
      <c r="A31" s="86">
        <v>7</v>
      </c>
      <c r="B31" s="87" t="s">
        <v>90</v>
      </c>
      <c r="D31" s="86">
        <v>7</v>
      </c>
      <c r="E31" s="87" t="s">
        <v>91</v>
      </c>
      <c r="G31" s="86">
        <v>7</v>
      </c>
      <c r="H31" s="87" t="s">
        <v>92</v>
      </c>
    </row>
    <row r="32" spans="1:8">
      <c r="A32" s="86">
        <v>8</v>
      </c>
      <c r="B32" s="87" t="s">
        <v>93</v>
      </c>
      <c r="D32" s="86">
        <v>8</v>
      </c>
      <c r="E32" s="87" t="s">
        <v>94</v>
      </c>
      <c r="G32" s="86">
        <v>8</v>
      </c>
      <c r="H32" s="87" t="s">
        <v>95</v>
      </c>
    </row>
    <row r="33" spans="1:257">
      <c r="A33" s="86">
        <v>9</v>
      </c>
      <c r="B33" s="87" t="s">
        <v>96</v>
      </c>
      <c r="D33" s="86">
        <v>9</v>
      </c>
      <c r="E33" s="87" t="s">
        <v>97</v>
      </c>
      <c r="G33" s="86">
        <v>9</v>
      </c>
      <c r="H33" s="87" t="s">
        <v>98</v>
      </c>
    </row>
    <row r="34" spans="1:257">
      <c r="A34" s="86">
        <v>10</v>
      </c>
      <c r="B34" s="87" t="s">
        <v>99</v>
      </c>
      <c r="D34" s="86">
        <v>10</v>
      </c>
      <c r="E34" s="87" t="s">
        <v>100</v>
      </c>
      <c r="G34" s="86">
        <v>10</v>
      </c>
      <c r="H34" s="87" t="s">
        <v>101</v>
      </c>
    </row>
    <row r="35" spans="1:257">
      <c r="A35" s="86">
        <v>11</v>
      </c>
      <c r="B35" s="87" t="s">
        <v>102</v>
      </c>
      <c r="D35" s="86">
        <v>11</v>
      </c>
      <c r="E35" s="87" t="s">
        <v>103</v>
      </c>
      <c r="G35" s="86">
        <v>11</v>
      </c>
      <c r="H35" s="87" t="s">
        <v>104</v>
      </c>
    </row>
    <row r="36" spans="1:257" s="93" customFormat="1" ht="15" thickBot="1">
      <c r="A36" s="86">
        <v>12</v>
      </c>
      <c r="B36" s="87" t="s">
        <v>105</v>
      </c>
      <c r="C36" s="75"/>
      <c r="D36" s="97" t="s">
        <v>114</v>
      </c>
      <c r="E36" s="95" t="s">
        <v>61</v>
      </c>
      <c r="F36" s="75"/>
      <c r="G36" s="86">
        <v>12</v>
      </c>
      <c r="H36" s="87" t="s">
        <v>106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  <c r="HL36" s="74"/>
      <c r="HM36" s="74"/>
      <c r="HN36" s="74"/>
      <c r="HO36" s="74"/>
      <c r="HP36" s="74"/>
      <c r="HQ36" s="74"/>
      <c r="HR36" s="74"/>
      <c r="HS36" s="74"/>
      <c r="HT36" s="74"/>
      <c r="HU36" s="74"/>
      <c r="HV36" s="74"/>
      <c r="HW36" s="74"/>
      <c r="HX36" s="74"/>
      <c r="HY36" s="74"/>
      <c r="HZ36" s="74"/>
      <c r="IA36" s="74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  <c r="IW36" s="74"/>
    </row>
    <row r="37" spans="1:257" ht="15" thickTop="1">
      <c r="A37" s="86">
        <v>13</v>
      </c>
      <c r="B37" s="87" t="s">
        <v>107</v>
      </c>
      <c r="D37" s="98"/>
      <c r="E37" s="91"/>
      <c r="G37" s="86">
        <v>13</v>
      </c>
      <c r="H37" s="87" t="s">
        <v>108</v>
      </c>
    </row>
    <row r="38" spans="1:257">
      <c r="A38" s="86">
        <v>14</v>
      </c>
      <c r="B38" s="87" t="s">
        <v>109</v>
      </c>
      <c r="D38" s="98"/>
      <c r="E38" s="91"/>
      <c r="G38" s="86">
        <v>14</v>
      </c>
      <c r="H38" s="87" t="s">
        <v>110</v>
      </c>
    </row>
    <row r="39" spans="1:257">
      <c r="A39" s="104">
        <v>15</v>
      </c>
      <c r="B39" s="92" t="s">
        <v>111</v>
      </c>
      <c r="C39" s="103"/>
      <c r="D39" s="98"/>
      <c r="E39" s="91"/>
      <c r="G39" s="86">
        <v>15</v>
      </c>
      <c r="H39" s="87" t="s">
        <v>112</v>
      </c>
    </row>
    <row r="40" spans="1:257">
      <c r="A40" s="101">
        <v>16</v>
      </c>
      <c r="B40" s="102" t="s">
        <v>135</v>
      </c>
      <c r="D40" s="98"/>
      <c r="E40" s="91"/>
      <c r="G40" s="86">
        <v>16</v>
      </c>
      <c r="H40" s="87" t="s">
        <v>113</v>
      </c>
    </row>
    <row r="41" spans="1:257" ht="15" thickBot="1">
      <c r="A41" s="97" t="s">
        <v>114</v>
      </c>
      <c r="B41" s="95" t="s">
        <v>59</v>
      </c>
      <c r="D41" s="99"/>
      <c r="E41" s="99"/>
      <c r="G41" s="94" t="s">
        <v>114</v>
      </c>
      <c r="H41" s="95" t="s">
        <v>63</v>
      </c>
    </row>
    <row r="42" spans="1:257" ht="15" thickTop="1">
      <c r="C42" s="92"/>
      <c r="D42" s="99"/>
      <c r="E42" s="99"/>
      <c r="F42" s="92"/>
      <c r="G42" s="89"/>
      <c r="H42" s="92"/>
    </row>
    <row r="43" spans="1:257">
      <c r="A43" s="74" t="s">
        <v>115</v>
      </c>
      <c r="C43" s="91"/>
      <c r="F43" s="91"/>
    </row>
    <row r="44" spans="1:257" ht="15.6">
      <c r="A44" s="88"/>
      <c r="B44" s="81" t="s">
        <v>116</v>
      </c>
      <c r="D44" s="147" t="s">
        <v>55</v>
      </c>
      <c r="E44" s="147"/>
    </row>
    <row r="45" spans="1:257">
      <c r="A45" s="83" t="s">
        <v>58</v>
      </c>
      <c r="B45" s="146" t="s">
        <v>99</v>
      </c>
      <c r="C45" s="146"/>
      <c r="D45" s="145" t="s">
        <v>131</v>
      </c>
      <c r="E45" s="145"/>
    </row>
    <row r="46" spans="1:257">
      <c r="A46" s="83" t="s">
        <v>60</v>
      </c>
      <c r="B46" s="146" t="s">
        <v>85</v>
      </c>
      <c r="C46" s="146"/>
      <c r="D46" s="145" t="s">
        <v>132</v>
      </c>
      <c r="E46" s="145"/>
    </row>
    <row r="47" spans="1:257" s="88" customFormat="1" ht="15.6">
      <c r="A47" s="83" t="s">
        <v>62</v>
      </c>
      <c r="B47" s="146" t="s">
        <v>77</v>
      </c>
      <c r="C47" s="146"/>
      <c r="D47" s="96" t="s">
        <v>134</v>
      </c>
      <c r="E47" s="96"/>
      <c r="F47" s="91"/>
      <c r="G47" s="74"/>
      <c r="H47" s="74"/>
    </row>
    <row r="48" spans="1:257" s="88" customFormat="1" ht="15.6">
      <c r="A48" s="83" t="s">
        <v>64</v>
      </c>
      <c r="B48" s="146" t="s">
        <v>117</v>
      </c>
      <c r="C48" s="146"/>
      <c r="D48" s="145" t="s">
        <v>23</v>
      </c>
      <c r="E48" s="145"/>
      <c r="F48" s="75"/>
      <c r="G48" s="74"/>
      <c r="H48" s="74"/>
    </row>
    <row r="49" spans="1:8" s="88" customFormat="1" ht="15.6">
      <c r="A49" s="89" t="s">
        <v>66</v>
      </c>
      <c r="B49" s="146" t="s">
        <v>118</v>
      </c>
      <c r="C49" s="146"/>
      <c r="D49" s="145" t="s">
        <v>129</v>
      </c>
      <c r="E49" s="145"/>
      <c r="F49" s="75"/>
      <c r="G49" s="74"/>
      <c r="H49" s="74"/>
    </row>
    <row r="50" spans="1:8" s="88" customFormat="1" ht="15.6">
      <c r="A50" s="89" t="s">
        <v>68</v>
      </c>
      <c r="B50" s="146" t="s">
        <v>119</v>
      </c>
      <c r="C50" s="146"/>
      <c r="D50" s="145" t="s">
        <v>13</v>
      </c>
      <c r="E50" s="145"/>
      <c r="F50" s="75"/>
      <c r="G50" s="74"/>
      <c r="H50" s="74"/>
    </row>
    <row r="51" spans="1:8">
      <c r="A51" s="89" t="s">
        <v>70</v>
      </c>
      <c r="B51" s="146" t="s">
        <v>120</v>
      </c>
      <c r="C51" s="146"/>
      <c r="D51" s="145" t="s">
        <v>18</v>
      </c>
      <c r="E51" s="145"/>
    </row>
    <row r="52" spans="1:8">
      <c r="A52" s="152" t="s">
        <v>136</v>
      </c>
      <c r="B52" s="158" t="s">
        <v>160</v>
      </c>
      <c r="C52" s="111"/>
      <c r="D52" s="155" t="s">
        <v>137</v>
      </c>
      <c r="E52" s="111"/>
      <c r="F52" s="124"/>
    </row>
    <row r="53" spans="1:8">
      <c r="A53" s="152" t="s">
        <v>139</v>
      </c>
      <c r="B53" s="158" t="s">
        <v>161</v>
      </c>
      <c r="C53" s="111"/>
      <c r="D53" s="155" t="s">
        <v>140</v>
      </c>
      <c r="E53" s="111"/>
      <c r="F53" s="124"/>
    </row>
    <row r="54" spans="1:8">
      <c r="A54" s="152" t="s">
        <v>142</v>
      </c>
      <c r="B54" s="158" t="s">
        <v>162</v>
      </c>
      <c r="C54" s="111"/>
      <c r="D54" s="159" t="s">
        <v>143</v>
      </c>
      <c r="E54" s="159"/>
      <c r="F54" s="124"/>
    </row>
    <row r="55" spans="1:8">
      <c r="A55" s="152" t="s">
        <v>145</v>
      </c>
      <c r="B55" s="158" t="s">
        <v>163</v>
      </c>
      <c r="C55" s="111"/>
      <c r="D55" s="155" t="s">
        <v>146</v>
      </c>
      <c r="E55" s="111"/>
      <c r="F55" s="124"/>
    </row>
    <row r="56" spans="1:8">
      <c r="A56" s="152" t="s">
        <v>149</v>
      </c>
      <c r="B56" s="158" t="s">
        <v>164</v>
      </c>
      <c r="C56" s="111"/>
      <c r="D56" s="155" t="s">
        <v>150</v>
      </c>
      <c r="E56" s="111"/>
      <c r="F56" s="124"/>
    </row>
    <row r="57" spans="1:8">
      <c r="A57" s="152" t="s">
        <v>152</v>
      </c>
      <c r="B57" s="158" t="s">
        <v>165</v>
      </c>
      <c r="C57" s="111"/>
      <c r="D57" s="155" t="s">
        <v>153</v>
      </c>
      <c r="E57" s="111"/>
      <c r="F57" s="124"/>
    </row>
    <row r="58" spans="1:8">
      <c r="A58" s="152" t="s">
        <v>156</v>
      </c>
      <c r="B58" s="158" t="s">
        <v>166</v>
      </c>
      <c r="C58" s="111"/>
      <c r="D58" s="155" t="s">
        <v>157</v>
      </c>
      <c r="E58" s="111"/>
      <c r="F58" s="124"/>
    </row>
    <row r="59" spans="1:8">
      <c r="A59" s="152"/>
      <c r="B59" s="158"/>
      <c r="C59" s="111"/>
      <c r="D59" s="155"/>
      <c r="E59" s="111"/>
      <c r="F59" s="124"/>
    </row>
    <row r="60" spans="1:8" ht="16.2" thickBot="1">
      <c r="A60" s="307" t="s">
        <v>3</v>
      </c>
      <c r="B60" s="149"/>
      <c r="C60" s="149"/>
      <c r="D60" s="149"/>
      <c r="E60" s="149"/>
      <c r="F60" s="90"/>
      <c r="G60" s="84"/>
      <c r="H60" s="84"/>
    </row>
    <row r="61" spans="1:8" ht="15" thickTop="1">
      <c r="C61" s="150" t="s">
        <v>116</v>
      </c>
      <c r="D61" s="150"/>
      <c r="E61" s="150"/>
      <c r="F61" s="150"/>
      <c r="G61" s="148" t="s">
        <v>55</v>
      </c>
      <c r="H61" s="148"/>
    </row>
    <row r="62" spans="1:8">
      <c r="A62" s="151" t="s">
        <v>121</v>
      </c>
      <c r="B62" s="151"/>
      <c r="C62" s="145" t="s">
        <v>82</v>
      </c>
      <c r="D62" s="145"/>
      <c r="E62" s="145"/>
      <c r="F62" s="145"/>
      <c r="G62" s="145" t="s">
        <v>132</v>
      </c>
      <c r="H62" s="145"/>
    </row>
    <row r="63" spans="1:8">
      <c r="A63" s="151" t="s">
        <v>122</v>
      </c>
      <c r="B63" s="151"/>
      <c r="C63" s="145" t="s">
        <v>80</v>
      </c>
      <c r="D63" s="145"/>
      <c r="E63" s="145"/>
      <c r="F63" s="145"/>
      <c r="G63" s="96" t="s">
        <v>134</v>
      </c>
      <c r="H63" s="96"/>
    </row>
    <row r="64" spans="1:8">
      <c r="A64" s="151" t="s">
        <v>123</v>
      </c>
      <c r="B64" s="151"/>
      <c r="C64" s="145" t="s">
        <v>83</v>
      </c>
      <c r="D64" s="145"/>
      <c r="E64" s="145"/>
      <c r="F64" s="145"/>
      <c r="G64" s="96" t="s">
        <v>134</v>
      </c>
      <c r="H64" s="96"/>
    </row>
    <row r="65" spans="1:8">
      <c r="A65" s="151" t="s">
        <v>124</v>
      </c>
      <c r="B65" s="151"/>
      <c r="C65" s="145" t="s">
        <v>82</v>
      </c>
      <c r="D65" s="145"/>
      <c r="E65" s="145"/>
      <c r="F65" s="145"/>
      <c r="G65" s="145" t="s">
        <v>132</v>
      </c>
      <c r="H65" s="145"/>
    </row>
    <row r="66" spans="1:8" ht="15" thickBot="1">
      <c r="A66" s="164"/>
      <c r="B66" s="164"/>
      <c r="C66" s="90"/>
      <c r="D66" s="84"/>
      <c r="E66" s="84"/>
      <c r="F66" s="90"/>
      <c r="G66" s="84"/>
      <c r="H66" s="84"/>
    </row>
    <row r="67" spans="1:8" ht="15" thickTop="1">
      <c r="A67" s="99"/>
      <c r="B67" s="99"/>
      <c r="C67" s="124"/>
      <c r="D67" s="99"/>
      <c r="E67" s="99"/>
      <c r="F67" s="124"/>
      <c r="G67" s="99"/>
      <c r="H67" s="99"/>
    </row>
    <row r="68" spans="1:8" ht="16.2" thickBot="1">
      <c r="A68" s="308" t="s">
        <v>159</v>
      </c>
      <c r="B68" s="164"/>
    </row>
    <row r="69" spans="1:8" ht="15" thickTop="1">
      <c r="A69" s="155"/>
      <c r="B69" s="155"/>
      <c r="C69" s="160" t="s">
        <v>116</v>
      </c>
      <c r="D69" s="160"/>
      <c r="E69" s="160"/>
      <c r="F69" s="160"/>
      <c r="G69" s="160" t="s">
        <v>55</v>
      </c>
      <c r="H69" s="161"/>
    </row>
    <row r="70" spans="1:8">
      <c r="A70" s="162" t="s">
        <v>121</v>
      </c>
      <c r="B70" s="154"/>
      <c r="C70" s="153" t="s">
        <v>160</v>
      </c>
      <c r="D70" s="153"/>
      <c r="E70" s="153"/>
      <c r="F70" s="153"/>
      <c r="G70" s="153" t="s">
        <v>137</v>
      </c>
      <c r="H70" s="154"/>
    </row>
    <row r="71" spans="1:8">
      <c r="A71" s="162" t="s">
        <v>122</v>
      </c>
      <c r="B71" s="154"/>
      <c r="C71" s="153" t="s">
        <v>168</v>
      </c>
      <c r="D71" s="153"/>
      <c r="E71" s="153"/>
      <c r="F71" s="153"/>
      <c r="G71" s="153" t="s">
        <v>143</v>
      </c>
      <c r="H71" s="154"/>
    </row>
    <row r="72" spans="1:8">
      <c r="A72" s="162" t="s">
        <v>123</v>
      </c>
      <c r="B72" s="154"/>
      <c r="C72" s="153" t="s">
        <v>169</v>
      </c>
      <c r="D72" s="153"/>
      <c r="E72" s="153"/>
      <c r="F72" s="153"/>
      <c r="G72" s="153" t="s">
        <v>140</v>
      </c>
      <c r="H72" s="154"/>
    </row>
    <row r="73" spans="1:8">
      <c r="A73" s="162" t="s">
        <v>124</v>
      </c>
      <c r="B73" s="154"/>
      <c r="C73" s="153" t="s">
        <v>160</v>
      </c>
      <c r="D73" s="153"/>
      <c r="E73" s="153"/>
      <c r="F73" s="153"/>
      <c r="G73" s="153" t="s">
        <v>137</v>
      </c>
      <c r="H73" s="154"/>
    </row>
    <row r="74" spans="1:8" ht="15" thickBot="1">
      <c r="A74" s="163"/>
      <c r="B74" s="163"/>
      <c r="C74" s="163"/>
      <c r="D74" s="163"/>
      <c r="E74" s="163"/>
      <c r="F74" s="163"/>
      <c r="G74" s="163"/>
      <c r="H74" s="163"/>
    </row>
    <row r="75" spans="1:8" ht="15" thickTop="1"/>
  </sheetData>
  <mergeCells count="88">
    <mergeCell ref="A73:B73"/>
    <mergeCell ref="C73:F73"/>
    <mergeCell ref="G73:H73"/>
    <mergeCell ref="A71:B71"/>
    <mergeCell ref="C71:F71"/>
    <mergeCell ref="G71:H71"/>
    <mergeCell ref="A72:B72"/>
    <mergeCell ref="C72:F72"/>
    <mergeCell ref="G72:H72"/>
    <mergeCell ref="C69:F69"/>
    <mergeCell ref="G69:H69"/>
    <mergeCell ref="A70:B70"/>
    <mergeCell ref="C70:F70"/>
    <mergeCell ref="G70:H70"/>
    <mergeCell ref="C64:F64"/>
    <mergeCell ref="D54:E54"/>
    <mergeCell ref="B22:C22"/>
    <mergeCell ref="D22:E22"/>
    <mergeCell ref="G22:H22"/>
    <mergeCell ref="B21:C21"/>
    <mergeCell ref="D21:E21"/>
    <mergeCell ref="G21:H21"/>
    <mergeCell ref="D20:E20"/>
    <mergeCell ref="G20:H20"/>
    <mergeCell ref="B19:C19"/>
    <mergeCell ref="D19:E19"/>
    <mergeCell ref="G19:H19"/>
    <mergeCell ref="B18:C18"/>
    <mergeCell ref="D18:E18"/>
    <mergeCell ref="G18:H18"/>
    <mergeCell ref="B17:C17"/>
    <mergeCell ref="D17:E17"/>
    <mergeCell ref="G17:H17"/>
    <mergeCell ref="A64:B64"/>
    <mergeCell ref="A65:B65"/>
    <mergeCell ref="C65:F65"/>
    <mergeCell ref="G65:H65"/>
    <mergeCell ref="A62:B62"/>
    <mergeCell ref="C62:F62"/>
    <mergeCell ref="G62:H62"/>
    <mergeCell ref="A63:B63"/>
    <mergeCell ref="C63:F63"/>
    <mergeCell ref="G61:H61"/>
    <mergeCell ref="B48:C48"/>
    <mergeCell ref="D48:E48"/>
    <mergeCell ref="B49:C49"/>
    <mergeCell ref="D49:E49"/>
    <mergeCell ref="B50:C50"/>
    <mergeCell ref="D50:E50"/>
    <mergeCell ref="B51:C51"/>
    <mergeCell ref="D51:E51"/>
    <mergeCell ref="B60:C60"/>
    <mergeCell ref="D60:E60"/>
    <mergeCell ref="C61:F61"/>
    <mergeCell ref="B47:C47"/>
    <mergeCell ref="B13:C13"/>
    <mergeCell ref="D13:E13"/>
    <mergeCell ref="G13:H13"/>
    <mergeCell ref="B14:C14"/>
    <mergeCell ref="D14:E14"/>
    <mergeCell ref="G14:H14"/>
    <mergeCell ref="D44:E44"/>
    <mergeCell ref="B45:C45"/>
    <mergeCell ref="D45:E45"/>
    <mergeCell ref="B46:C46"/>
    <mergeCell ref="D46:E46"/>
    <mergeCell ref="B16:C16"/>
    <mergeCell ref="D16:E16"/>
    <mergeCell ref="G16:H16"/>
    <mergeCell ref="B20:C20"/>
    <mergeCell ref="B11:C11"/>
    <mergeCell ref="D11:E11"/>
    <mergeCell ref="G11:H11"/>
    <mergeCell ref="B12:C12"/>
    <mergeCell ref="D12:E12"/>
    <mergeCell ref="G12:H12"/>
    <mergeCell ref="B9:C9"/>
    <mergeCell ref="D9:E9"/>
    <mergeCell ref="G9:H9"/>
    <mergeCell ref="B10:C10"/>
    <mergeCell ref="D10:E10"/>
    <mergeCell ref="G10:H10"/>
    <mergeCell ref="A6:C6"/>
    <mergeCell ref="D7:E7"/>
    <mergeCell ref="G7:H7"/>
    <mergeCell ref="B8:C8"/>
    <mergeCell ref="D8:E8"/>
    <mergeCell ref="G8:H8"/>
  </mergeCells>
  <pageMargins left="0.75" right="0.17992125984251969" top="0.82559055118110247" bottom="0.51574803149606308" header="0.5299212598425197" footer="0.22007874015748033"/>
  <pageSetup fitToWidth="0" fitToHeight="0" pageOrder="overThenDown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Ajakava I liiga</vt:lpstr>
      <vt:lpstr>Ajakava II liiga</vt:lpstr>
      <vt:lpstr>Tabel_I liiga</vt:lpstr>
      <vt:lpstr>Tabel_II liiga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ALLICO</cp:lastModifiedBy>
  <cp:revision>1</cp:revision>
  <cp:lastPrinted>2017-11-06T10:08:32Z</cp:lastPrinted>
  <dcterms:created xsi:type="dcterms:W3CDTF">2003-10-17T18:08:06Z</dcterms:created>
  <dcterms:modified xsi:type="dcterms:W3CDTF">2019-05-20T07:48:16Z</dcterms:modified>
</cp:coreProperties>
</file>