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ARVUTI vana\NOORTEKÄSIPALL\HOOAEG 2019-2020\TÜDRUKUD\EKV TD2\"/>
    </mc:Choice>
  </mc:AlternateContent>
  <xr:revisionPtr revIDLastSave="0" documentId="13_ncr:1_{70E0FCCD-7EB4-426D-A908-DB244D6354F6}" xr6:coauthVersionLast="45" xr6:coauthVersionMax="45" xr10:uidLastSave="{00000000-0000-0000-0000-000000000000}"/>
  <bookViews>
    <workbookView xWindow="-28920" yWindow="-120" windowWidth="29040" windowHeight="15990" activeTab="2" xr2:uid="{00000000-000D-0000-FFFF-FFFF00000000}"/>
  </bookViews>
  <sheets>
    <sheet name="Ajakava" sheetId="1" r:id="rId1"/>
    <sheet name="Tabel" sheetId="2" r:id="rId2"/>
    <sheet name="Kokkuvõte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A2" i="4"/>
  <c r="E2" i="4"/>
  <c r="G2" i="4"/>
  <c r="A3" i="4"/>
  <c r="H15" i="4"/>
  <c r="K26" i="2"/>
  <c r="J25" i="2"/>
  <c r="K25" i="2" s="1"/>
  <c r="L24" i="2"/>
  <c r="K23" i="2"/>
  <c r="J22" i="2"/>
  <c r="L21" i="2"/>
  <c r="K20" i="2"/>
  <c r="J19" i="2"/>
  <c r="K19" i="2" s="1"/>
  <c r="L18" i="2"/>
  <c r="K17" i="2"/>
  <c r="J16" i="2"/>
  <c r="L15" i="2"/>
  <c r="K14" i="2"/>
  <c r="J13" i="2"/>
  <c r="L12" i="2"/>
  <c r="K11" i="2"/>
  <c r="J10" i="2"/>
  <c r="K10" i="2" s="1"/>
  <c r="L9" i="2"/>
  <c r="K8" i="2"/>
  <c r="J7" i="2"/>
  <c r="L6" i="2"/>
  <c r="A3" i="2"/>
  <c r="J2" i="2"/>
  <c r="I2" i="2"/>
  <c r="A2" i="2"/>
  <c r="A1" i="2"/>
  <c r="B24" i="1"/>
  <c r="B25" i="1" s="1"/>
  <c r="B26" i="1" s="1"/>
  <c r="B27" i="1" s="1"/>
  <c r="B28" i="1" s="1"/>
  <c r="B29" i="1" s="1"/>
  <c r="A24" i="1"/>
  <c r="A25" i="1" s="1"/>
  <c r="A26" i="1" s="1"/>
  <c r="A27" i="1" s="1"/>
  <c r="A28" i="1" s="1"/>
  <c r="A29" i="1" s="1"/>
  <c r="A31" i="1" s="1"/>
  <c r="A17" i="1"/>
  <c r="A18" i="1" s="1"/>
  <c r="A19" i="1" s="1"/>
  <c r="A20" i="1" s="1"/>
  <c r="A21" i="1" s="1"/>
  <c r="A16" i="1"/>
  <c r="B15" i="1"/>
  <c r="B16" i="1" s="1"/>
  <c r="B17" i="1" s="1"/>
  <c r="B18" i="1" s="1"/>
  <c r="B19" i="1" s="1"/>
  <c r="B20" i="1" s="1"/>
  <c r="B21" i="1" s="1"/>
  <c r="A14" i="1"/>
  <c r="A22" i="1" s="1"/>
  <c r="A8" i="1"/>
  <c r="A9" i="1" s="1"/>
  <c r="A10" i="1" s="1"/>
  <c r="A11" i="1" s="1"/>
  <c r="A12" i="1" s="1"/>
  <c r="A13" i="1" s="1"/>
  <c r="K22" i="2" l="1"/>
  <c r="K16" i="2"/>
  <c r="J27" i="2"/>
  <c r="K13" i="2"/>
  <c r="K27" i="2"/>
  <c r="K7" i="2"/>
  <c r="I27" i="2" l="1"/>
</calcChain>
</file>

<file path=xl/sharedStrings.xml><?xml version="1.0" encoding="utf-8"?>
<sst xmlns="http://schemas.openxmlformats.org/spreadsheetml/2006/main" count="230" uniqueCount="132">
  <si>
    <t>2019 EESTI KARIKAVÕISTLUSED KÄSIPALLIS</t>
  </si>
  <si>
    <t>NEIDUDE D2 KLASS</t>
  </si>
  <si>
    <t>sündinud 2008 ja hiljem</t>
  </si>
  <si>
    <t>22.11.-24.11.2019</t>
  </si>
  <si>
    <t>VASALEMMA</t>
  </si>
  <si>
    <t>Mänguaeg 2×15 min</t>
  </si>
  <si>
    <t>Paremusjärjestus</t>
  </si>
  <si>
    <t>Vasalemma Kooli Spordihoone</t>
  </si>
  <si>
    <t>VÕISTKOND</t>
  </si>
  <si>
    <t>Võistkonna nimi</t>
  </si>
  <si>
    <t>Klubi nimi</t>
  </si>
  <si>
    <t>Treener(id)</t>
  </si>
  <si>
    <t>V – VAHE</t>
  </si>
  <si>
    <t>1.</t>
  </si>
  <si>
    <t>PUNKTE</t>
  </si>
  <si>
    <t>KOHT</t>
  </si>
  <si>
    <t>2.</t>
  </si>
  <si>
    <t>3.</t>
  </si>
  <si>
    <t>HC KEHRA</t>
  </si>
  <si>
    <t>4.</t>
  </si>
  <si>
    <t>Kell</t>
  </si>
  <si>
    <t>5.</t>
  </si>
  <si>
    <t>Nr.</t>
  </si>
  <si>
    <t>6.</t>
  </si>
  <si>
    <t>7.</t>
  </si>
  <si>
    <t>Võistkond</t>
  </si>
  <si>
    <t>Tulemus</t>
  </si>
  <si>
    <t>I</t>
  </si>
  <si>
    <t>II</t>
  </si>
  <si>
    <t>SK Tapa/ Tapa valla SK</t>
  </si>
  <si>
    <t>III</t>
  </si>
  <si>
    <t>SK Reval-Sport/ Lasnamäe</t>
  </si>
  <si>
    <t>-</t>
  </si>
  <si>
    <t>22</t>
  </si>
  <si>
    <t>SK Reval-Sport/ Mustamäe</t>
  </si>
  <si>
    <t>HC Kehra</t>
  </si>
  <si>
    <t>HC PADISE/ PÄRNU</t>
  </si>
  <si>
    <t>14</t>
  </si>
  <si>
    <t>Treener:</t>
  </si>
  <si>
    <t>HC Padise/ Pärnu</t>
  </si>
  <si>
    <t>15</t>
  </si>
  <si>
    <t>HC Tabasalu</t>
  </si>
  <si>
    <t>Võistkondade parimad mängijad:</t>
  </si>
  <si>
    <t>16</t>
  </si>
  <si>
    <t>Mängija nimi</t>
  </si>
  <si>
    <t>10</t>
  </si>
  <si>
    <t>SK REVAL-SPORT/ LASNAMÄE</t>
  </si>
  <si>
    <t>18</t>
  </si>
  <si>
    <t>24</t>
  </si>
  <si>
    <t>SK REVAL-SPORT/ MUSTAMÄE</t>
  </si>
  <si>
    <t>Turniiri parim mängija:</t>
  </si>
  <si>
    <t>Turniiri parim väravavaht:</t>
  </si>
  <si>
    <t>SK TAPA/ TAPA VALLA SK</t>
  </si>
  <si>
    <t>13</t>
  </si>
  <si>
    <t>25</t>
  </si>
  <si>
    <t>1</t>
  </si>
  <si>
    <t>4</t>
  </si>
  <si>
    <t>HC TABASALU</t>
  </si>
  <si>
    <t>21</t>
  </si>
  <si>
    <t>32</t>
  </si>
  <si>
    <t>17</t>
  </si>
  <si>
    <t>26</t>
  </si>
  <si>
    <t>11</t>
  </si>
  <si>
    <t>AUTASUSTAMINE</t>
  </si>
  <si>
    <t>Valeria Vleeva</t>
  </si>
  <si>
    <t>Alessia Osokina</t>
  </si>
  <si>
    <t>Carol Bugera</t>
  </si>
  <si>
    <t>Lendra Kütimaa</t>
  </si>
  <si>
    <t>Caroli Kaalo</t>
  </si>
  <si>
    <t>HC Padise/Pärnu</t>
  </si>
  <si>
    <t>Eleriin Masing</t>
  </si>
  <si>
    <t>Sõmeru Põhikool</t>
  </si>
  <si>
    <t>Margot Kerge</t>
  </si>
  <si>
    <t>Maria Prokoptušk</t>
  </si>
  <si>
    <t>Alisa Borissova</t>
  </si>
  <si>
    <t>Johan Utt</t>
  </si>
  <si>
    <t>Ella Kungurtseva</t>
  </si>
  <si>
    <t xml:space="preserve">Anastasia Trjuh </t>
  </si>
  <si>
    <t xml:space="preserve"> Polina Pavlenko</t>
  </si>
  <si>
    <t xml:space="preserve"> Milena Maljutina</t>
  </si>
  <si>
    <t xml:space="preserve">Diana Dobrodejeva </t>
  </si>
  <si>
    <t>Iskül Elisabeth</t>
  </si>
  <si>
    <t xml:space="preserve">Aljona Rakitjanski </t>
  </si>
  <si>
    <t>Laura Tomson</t>
  </si>
  <si>
    <t xml:space="preserve">Jelizaveta Ryabokin </t>
  </si>
  <si>
    <t>Anete Lillepuu</t>
  </si>
  <si>
    <t xml:space="preserve"> Anastassija Nikonova</t>
  </si>
  <si>
    <t>Krissrlin Undrest</t>
  </si>
  <si>
    <t>Kirejeva Kamilla</t>
  </si>
  <si>
    <t xml:space="preserve">Sofia Jefimova </t>
  </si>
  <si>
    <t>Kirke Tull</t>
  </si>
  <si>
    <t>Margo Orlova</t>
  </si>
  <si>
    <t xml:space="preserve">Svetlana Targonskaja </t>
  </si>
  <si>
    <t>Arina Jermolova</t>
  </si>
  <si>
    <t xml:space="preserve">Aurelija Levikina </t>
  </si>
  <si>
    <t>Tuuli Seidelberg</t>
  </si>
  <si>
    <t>Maria Prokoptšuk</t>
  </si>
  <si>
    <t xml:space="preserve">Kristina Garanina </t>
  </si>
  <si>
    <t>Karoli Pajusaar</t>
  </si>
  <si>
    <t>Milana Zherdeva</t>
  </si>
  <si>
    <t xml:space="preserve">Aysel Kuznetsova </t>
  </si>
  <si>
    <t>Seleriin Sellik</t>
  </si>
  <si>
    <t>Jelizaveta Kozlova</t>
  </si>
  <si>
    <t xml:space="preserve">Valeria Valeeva </t>
  </si>
  <si>
    <t>Kateriin Sellik</t>
  </si>
  <si>
    <t>Valeria Schmdt</t>
  </si>
  <si>
    <t xml:space="preserve">Ksenia Faigileva </t>
  </si>
  <si>
    <t>Mirelle-Marii Pärnsalu</t>
  </si>
  <si>
    <t>Darja Tsõmbaljuk</t>
  </si>
  <si>
    <t xml:space="preserve"> Alisa Borissova</t>
  </si>
  <si>
    <t>Agnes Höövelson</t>
  </si>
  <si>
    <t>Valeria Jelefreskaja</t>
  </si>
  <si>
    <t xml:space="preserve"> Alessia Osokina</t>
  </si>
  <si>
    <t>SK Reval-Sport/Mustamäe</t>
  </si>
  <si>
    <t>SK Reval-Sport/Lasnamäe</t>
  </si>
  <si>
    <t>Mare Neps</t>
  </si>
  <si>
    <t>Spordiklubi Tapa</t>
  </si>
  <si>
    <t>Cristlin Kuldmaa</t>
  </si>
  <si>
    <t>Kaupo Liiva</t>
  </si>
  <si>
    <t>Spordiklubi Kehra Käsipall</t>
  </si>
  <si>
    <t>Siiri Uusküla, Toomas Heinla</t>
  </si>
  <si>
    <t>Ella Kungurtseva, Jelena Mihailova</t>
  </si>
  <si>
    <t>Marina Politova, Alla Londak</t>
  </si>
  <si>
    <t>HC Pärnu/Paikuse</t>
  </si>
  <si>
    <t>Spordiklubi Reval-Sport</t>
  </si>
  <si>
    <t>Jelena Mihailova</t>
  </si>
  <si>
    <t>Marina Politova</t>
  </si>
  <si>
    <t>Alla Londak</t>
  </si>
  <si>
    <t>Spordiklubi Reval-Sport/ Lasnamäe</t>
  </si>
  <si>
    <t>Spordiklubi Reval-Sport/ Mustamäe</t>
  </si>
  <si>
    <t>Spordiklubi Tapa/Tapa valla Spordikool</t>
  </si>
  <si>
    <t>SÕMERU PÕHIKOOL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</si>
</sst>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37">
    <font>
      <sz val="10"/>
      <color rgb="FF000000"/>
      <name val="Arial"/>
    </font>
    <font>
      <b/>
      <sz val="14"/>
      <color theme="1"/>
      <name val="Cambria"/>
    </font>
    <font>
      <b/>
      <sz val="14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2"/>
      <color theme="1"/>
      <name val="Cambria"/>
    </font>
    <font>
      <sz val="12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sz val="10"/>
      <color theme="1"/>
      <name val="Cambria"/>
    </font>
    <font>
      <sz val="12"/>
      <color theme="1"/>
      <name val="Cambria"/>
    </font>
    <font>
      <b/>
      <sz val="11"/>
      <color theme="1"/>
      <name val="Calibri"/>
    </font>
    <font>
      <b/>
      <sz val="12"/>
      <color theme="1"/>
      <name val="Calibri"/>
    </font>
    <font>
      <u/>
      <sz val="11"/>
      <color theme="1"/>
      <name val="Calibri"/>
    </font>
    <font>
      <sz val="12"/>
      <color theme="1"/>
      <name val="Arial"/>
    </font>
    <font>
      <u/>
      <sz val="12"/>
      <color theme="1"/>
      <name val="Calibri"/>
    </font>
    <font>
      <sz val="12"/>
      <color theme="1"/>
      <name val="Arial Narrow"/>
    </font>
    <font>
      <i/>
      <u/>
      <sz val="9"/>
      <color theme="1"/>
      <name val="Calibri"/>
    </font>
    <font>
      <u/>
      <sz val="10"/>
      <color theme="1"/>
      <name val="Calibri"/>
    </font>
    <font>
      <i/>
      <u/>
      <sz val="10"/>
      <color theme="1"/>
      <name val="Calibri"/>
    </font>
    <font>
      <sz val="10"/>
      <name val="Arial"/>
    </font>
    <font>
      <b/>
      <sz val="11"/>
      <color theme="1"/>
      <name val="Cambria"/>
    </font>
    <font>
      <sz val="14"/>
      <color theme="1"/>
      <name val="Arial Narrow"/>
    </font>
    <font>
      <b/>
      <sz val="12"/>
      <color rgb="FF1FB714"/>
      <name val="Arial"/>
    </font>
    <font>
      <b/>
      <sz val="12"/>
      <color theme="1"/>
      <name val="Arial"/>
    </font>
    <font>
      <b/>
      <sz val="16"/>
      <color theme="1"/>
      <name val="Arial Narrow"/>
    </font>
    <font>
      <b/>
      <i/>
      <sz val="16"/>
      <color theme="1"/>
      <name val="Garamond"/>
    </font>
    <font>
      <sz val="12"/>
      <color rgb="FF1FB714"/>
      <name val="Arial"/>
    </font>
    <font>
      <sz val="9"/>
      <color theme="1"/>
      <name val="Calibri"/>
    </font>
    <font>
      <sz val="9"/>
      <color rgb="FFDD0806"/>
      <name val="Merriweathe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Book Antiqua"/>
      <family val="1"/>
    </font>
    <font>
      <sz val="14"/>
      <color theme="1"/>
      <name val="Arial Narrow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1" fillId="0" borderId="58"/>
  </cellStyleXfs>
  <cellXfs count="166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12" fillId="0" borderId="0" xfId="0" applyFont="1" applyAlignment="1"/>
    <xf numFmtId="49" fontId="9" fillId="0" borderId="0" xfId="0" applyNumberFormat="1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4" fillId="0" borderId="12" xfId="0" applyFont="1" applyBorder="1" applyAlignment="1"/>
    <xf numFmtId="0" fontId="11" fillId="0" borderId="9" xfId="0" applyFont="1" applyBorder="1" applyAlignment="1">
      <alignment horizontal="left"/>
    </xf>
    <xf numFmtId="0" fontId="24" fillId="0" borderId="13" xfId="0" applyFont="1" applyBorder="1" applyAlignment="1"/>
    <xf numFmtId="0" fontId="7" fillId="0" borderId="0" xfId="0" applyFont="1" applyAlignment="1">
      <alignment horizontal="center"/>
    </xf>
    <xf numFmtId="20" fontId="7" fillId="0" borderId="21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14" fillId="0" borderId="12" xfId="0" applyFont="1" applyBorder="1" applyAlignment="1"/>
    <xf numFmtId="0" fontId="28" fillId="0" borderId="0" xfId="0" applyFont="1" applyAlignment="1">
      <alignment horizontal="center"/>
    </xf>
    <xf numFmtId="0" fontId="14" fillId="0" borderId="9" xfId="0" applyFont="1" applyBorder="1" applyAlignment="1"/>
    <xf numFmtId="0" fontId="7" fillId="0" borderId="29" xfId="0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20" fontId="7" fillId="0" borderId="0" xfId="0" applyNumberFormat="1" applyFont="1" applyAlignment="1">
      <alignment horizontal="center"/>
    </xf>
    <xf numFmtId="0" fontId="27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6" xfId="0" applyFont="1" applyBorder="1" applyAlignment="1"/>
    <xf numFmtId="20" fontId="7" fillId="0" borderId="37" xfId="0" applyNumberFormat="1" applyFont="1" applyBorder="1" applyAlignment="1">
      <alignment horizontal="center"/>
    </xf>
    <xf numFmtId="0" fontId="14" fillId="0" borderId="38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2" xfId="0" applyFont="1" applyBorder="1" applyAlignment="1">
      <alignment horizontal="center"/>
    </xf>
    <xf numFmtId="49" fontId="7" fillId="0" borderId="43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46" xfId="0" applyFont="1" applyBorder="1" applyAlignment="1">
      <alignment horizontal="center"/>
    </xf>
    <xf numFmtId="49" fontId="7" fillId="0" borderId="47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2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20" fontId="7" fillId="0" borderId="54" xfId="0" applyNumberFormat="1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7" fillId="0" borderId="57" xfId="0" applyFont="1" applyBorder="1" applyAlignment="1">
      <alignment horizontal="left"/>
    </xf>
    <xf numFmtId="0" fontId="2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49" fontId="7" fillId="0" borderId="62" xfId="0" applyNumberFormat="1" applyFont="1" applyBorder="1" applyAlignment="1">
      <alignment horizontal="center"/>
    </xf>
    <xf numFmtId="0" fontId="28" fillId="0" borderId="0" xfId="0" applyFont="1" applyAlignment="1"/>
    <xf numFmtId="20" fontId="7" fillId="0" borderId="64" xfId="0" applyNumberFormat="1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5" xfId="0" applyFont="1" applyBorder="1" applyAlignment="1">
      <alignment horizontal="left"/>
    </xf>
    <xf numFmtId="0" fontId="14" fillId="0" borderId="48" xfId="0" applyFont="1" applyBorder="1" applyAlignment="1">
      <alignment horizontal="center"/>
    </xf>
    <xf numFmtId="0" fontId="7" fillId="0" borderId="66" xfId="0" applyFont="1" applyBorder="1" applyAlignment="1">
      <alignment horizontal="left"/>
    </xf>
    <xf numFmtId="0" fontId="24" fillId="0" borderId="67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27" fillId="0" borderId="71" xfId="0" applyFont="1" applyBorder="1" applyAlignment="1">
      <alignment horizontal="center"/>
    </xf>
    <xf numFmtId="0" fontId="14" fillId="0" borderId="70" xfId="0" applyFont="1" applyBorder="1" applyAlignment="1"/>
    <xf numFmtId="0" fontId="14" fillId="0" borderId="72" xfId="0" applyFont="1" applyBorder="1" applyAlignment="1"/>
    <xf numFmtId="0" fontId="29" fillId="0" borderId="0" xfId="0" applyFont="1" applyAlignment="1">
      <alignment horizontal="right"/>
    </xf>
    <xf numFmtId="0" fontId="30" fillId="0" borderId="0" xfId="0" applyFont="1" applyAlignment="1"/>
    <xf numFmtId="0" fontId="28" fillId="0" borderId="52" xfId="0" applyFont="1" applyBorder="1" applyAlignment="1"/>
    <xf numFmtId="164" fontId="21" fillId="0" borderId="0" xfId="0" applyNumberFormat="1" applyFont="1" applyAlignment="1">
      <alignment horizontal="left"/>
    </xf>
    <xf numFmtId="0" fontId="0" fillId="0" borderId="0" xfId="0" applyFont="1" applyAlignment="1"/>
    <xf numFmtId="0" fontId="11" fillId="0" borderId="11" xfId="0" applyFont="1" applyBorder="1" applyAlignment="1">
      <alignment horizontal="center"/>
    </xf>
    <xf numFmtId="0" fontId="20" fillId="0" borderId="14" xfId="0" applyFont="1" applyBorder="1"/>
    <xf numFmtId="0" fontId="20" fillId="0" borderId="18" xfId="0" applyFont="1" applyBorder="1"/>
    <xf numFmtId="164" fontId="21" fillId="0" borderId="52" xfId="0" applyNumberFormat="1" applyFont="1" applyBorder="1" applyAlignment="1">
      <alignment horizontal="left"/>
    </xf>
    <xf numFmtId="0" fontId="20" fillId="0" borderId="52" xfId="0" applyFont="1" applyBorder="1"/>
    <xf numFmtId="0" fontId="25" fillId="0" borderId="48" xfId="0" applyFont="1" applyBorder="1" applyAlignment="1">
      <alignment horizontal="center" vertical="center"/>
    </xf>
    <xf numFmtId="0" fontId="20" fillId="0" borderId="20" xfId="0" applyFont="1" applyBorder="1"/>
    <xf numFmtId="0" fontId="20" fillId="0" borderId="34" xfId="0" applyFont="1" applyBorder="1"/>
    <xf numFmtId="0" fontId="20" fillId="0" borderId="30" xfId="0" applyFont="1" applyBorder="1"/>
    <xf numFmtId="0" fontId="20" fillId="0" borderId="39" xfId="0" applyFont="1" applyBorder="1"/>
    <xf numFmtId="0" fontId="20" fillId="0" borderId="73" xfId="0" applyFont="1" applyBorder="1"/>
    <xf numFmtId="0" fontId="20" fillId="0" borderId="69" xfId="0" applyFont="1" applyBorder="1"/>
    <xf numFmtId="0" fontId="22" fillId="0" borderId="48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/>
    </xf>
    <xf numFmtId="0" fontId="20" fillId="0" borderId="17" xfId="0" applyFont="1" applyBorder="1"/>
    <xf numFmtId="0" fontId="20" fillId="0" borderId="32" xfId="0" applyFont="1" applyBorder="1"/>
    <xf numFmtId="0" fontId="14" fillId="0" borderId="6" xfId="0" applyFont="1" applyBorder="1" applyAlignment="1">
      <alignment horizontal="center" vertical="center"/>
    </xf>
    <xf numFmtId="0" fontId="20" fillId="0" borderId="68" xfId="0" applyFont="1" applyBorder="1"/>
    <xf numFmtId="0" fontId="25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0" fillId="0" borderId="4" xfId="0" applyFont="1" applyBorder="1"/>
    <xf numFmtId="0" fontId="22" fillId="0" borderId="7" xfId="0" applyFont="1" applyBorder="1" applyAlignment="1">
      <alignment horizontal="left" vertical="center" wrapText="1"/>
    </xf>
    <xf numFmtId="0" fontId="0" fillId="0" borderId="58" xfId="1" applyFont="1"/>
    <xf numFmtId="0" fontId="3" fillId="0" borderId="58" xfId="1" applyFont="1"/>
    <xf numFmtId="0" fontId="3" fillId="0" borderId="15" xfId="1" applyFont="1" applyBorder="1"/>
    <xf numFmtId="0" fontId="6" fillId="0" borderId="58" xfId="1" applyFont="1"/>
    <xf numFmtId="0" fontId="0" fillId="0" borderId="58" xfId="1" applyFont="1"/>
    <xf numFmtId="0" fontId="3" fillId="0" borderId="58" xfId="1" applyFont="1"/>
    <xf numFmtId="0" fontId="3" fillId="0" borderId="58" xfId="1" applyFont="1" applyAlignment="1">
      <alignment horizontal="right"/>
    </xf>
    <xf numFmtId="0" fontId="20" fillId="0" borderId="63" xfId="1" applyFont="1" applyBorder="1"/>
    <xf numFmtId="0" fontId="17" fillId="0" borderId="63" xfId="1" applyFont="1" applyBorder="1"/>
    <xf numFmtId="0" fontId="20" fillId="0" borderId="15" xfId="1" applyFont="1" applyBorder="1"/>
    <xf numFmtId="0" fontId="6" fillId="0" borderId="15" xfId="1" applyFont="1" applyBorder="1"/>
    <xf numFmtId="0" fontId="6" fillId="0" borderId="15" xfId="1" applyFont="1" applyBorder="1" applyAlignment="1">
      <alignment horizontal="left"/>
    </xf>
    <xf numFmtId="0" fontId="3" fillId="0" borderId="15" xfId="1" applyFont="1" applyBorder="1" applyAlignment="1">
      <alignment horizontal="right"/>
    </xf>
    <xf numFmtId="0" fontId="3" fillId="0" borderId="58" xfId="1" applyFont="1" applyAlignment="1">
      <alignment horizontal="left"/>
    </xf>
    <xf numFmtId="0" fontId="3" fillId="0" borderId="58" xfId="1" applyFont="1" applyAlignment="1">
      <alignment horizontal="right"/>
    </xf>
    <xf numFmtId="0" fontId="17" fillId="0" borderId="58" xfId="1" applyFont="1"/>
    <xf numFmtId="0" fontId="17" fillId="0" borderId="58" xfId="1" applyFont="1"/>
    <xf numFmtId="0" fontId="3" fillId="0" borderId="49" xfId="1" applyFont="1" applyBorder="1" applyAlignment="1">
      <alignment horizontal="right"/>
    </xf>
    <xf numFmtId="0" fontId="3" fillId="0" borderId="28" xfId="1" applyFont="1" applyBorder="1"/>
    <xf numFmtId="0" fontId="3" fillId="0" borderId="27" xfId="1" applyFont="1" applyBorder="1" applyAlignment="1">
      <alignment horizontal="right"/>
    </xf>
    <xf numFmtId="0" fontId="3" fillId="0" borderId="45" xfId="1" applyFont="1" applyBorder="1"/>
    <xf numFmtId="0" fontId="7" fillId="0" borderId="44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19" fillId="0" borderId="58" xfId="1" applyFont="1"/>
    <xf numFmtId="0" fontId="18" fillId="0" borderId="58" xfId="1" applyFont="1"/>
    <xf numFmtId="0" fontId="17" fillId="0" borderId="58" xfId="1" applyFont="1" applyAlignment="1">
      <alignment horizontal="left"/>
    </xf>
    <xf numFmtId="0" fontId="15" fillId="0" borderId="58" xfId="1" applyFont="1"/>
    <xf numFmtId="0" fontId="13" fillId="0" borderId="58" xfId="1" applyFont="1"/>
    <xf numFmtId="0" fontId="7" fillId="0" borderId="58" xfId="1" applyFont="1"/>
    <xf numFmtId="49" fontId="7" fillId="0" borderId="58" xfId="1" applyNumberFormat="1" applyFont="1" applyAlignment="1">
      <alignment horizontal="right"/>
    </xf>
    <xf numFmtId="0" fontId="4" fillId="0" borderId="58" xfId="1" applyFont="1"/>
    <xf numFmtId="0" fontId="2" fillId="0" borderId="58" xfId="1" applyFont="1"/>
    <xf numFmtId="0" fontId="32" fillId="0" borderId="22" xfId="1" applyFont="1" applyBorder="1"/>
    <xf numFmtId="0" fontId="33" fillId="0" borderId="50" xfId="1" applyFont="1" applyBorder="1"/>
    <xf numFmtId="0" fontId="33" fillId="0" borderId="28" xfId="1" applyFont="1" applyBorder="1"/>
    <xf numFmtId="0" fontId="33" fillId="0" borderId="58" xfId="1" applyFont="1"/>
    <xf numFmtId="0" fontId="7" fillId="0" borderId="58" xfId="1" applyFont="1" applyBorder="1" applyAlignment="1">
      <alignment horizontal="center"/>
    </xf>
    <xf numFmtId="0" fontId="3" fillId="0" borderId="58" xfId="1" applyFont="1" applyBorder="1"/>
    <xf numFmtId="0" fontId="3" fillId="0" borderId="58" xfId="1" applyFont="1" applyBorder="1" applyAlignment="1">
      <alignment horizontal="right"/>
    </xf>
    <xf numFmtId="0" fontId="33" fillId="0" borderId="58" xfId="1" applyFont="1" applyBorder="1"/>
    <xf numFmtId="0" fontId="3" fillId="0" borderId="74" xfId="1" applyFont="1" applyBorder="1" applyAlignment="1">
      <alignment horizontal="right"/>
    </xf>
    <xf numFmtId="0" fontId="3" fillId="0" borderId="75" xfId="1" applyFont="1" applyBorder="1"/>
    <xf numFmtId="0" fontId="3" fillId="0" borderId="76" xfId="1" applyFont="1" applyBorder="1" applyAlignment="1">
      <alignment horizontal="right"/>
    </xf>
    <xf numFmtId="0" fontId="33" fillId="0" borderId="77" xfId="1" applyFont="1" applyBorder="1"/>
    <xf numFmtId="0" fontId="3" fillId="0" borderId="78" xfId="1" applyFont="1" applyBorder="1" applyAlignment="1">
      <alignment horizontal="right"/>
    </xf>
    <xf numFmtId="0" fontId="3" fillId="0" borderId="79" xfId="1" applyFont="1" applyBorder="1"/>
    <xf numFmtId="0" fontId="34" fillId="0" borderId="5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48" xfId="0" applyFont="1" applyBorder="1" applyAlignment="1">
      <alignment horizontal="left" vertical="center"/>
    </xf>
    <xf numFmtId="0" fontId="36" fillId="0" borderId="23" xfId="0" applyFont="1" applyBorder="1" applyAlignment="1">
      <alignment horizontal="left"/>
    </xf>
    <xf numFmtId="0" fontId="36" fillId="0" borderId="80" xfId="0" applyFont="1" applyBorder="1" applyAlignment="1">
      <alignment horizontal="left"/>
    </xf>
    <xf numFmtId="0" fontId="36" fillId="0" borderId="81" xfId="0" applyFont="1" applyBorder="1" applyAlignment="1">
      <alignment horizontal="left"/>
    </xf>
  </cellXfs>
  <cellStyles count="2">
    <cellStyle name="Normaallaad" xfId="0" builtinId="0"/>
    <cellStyle name="Normaallaad 2" xfId="1" xr:uid="{86FC9CC6-7D55-49A5-BC84-9BB753DB1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_EKV_TD2_ajak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akava"/>
      <sheetName val="Tabel"/>
    </sheetNames>
    <sheetDataSet>
      <sheetData sheetId="0">
        <row r="1">
          <cell r="A1" t="str">
            <v>2019 EESTI KARIKAVÕISTLUSED KÄSIPALLIS</v>
          </cell>
        </row>
        <row r="2">
          <cell r="A2" t="str">
            <v>NEIDUDE D2 KLASS</v>
          </cell>
        </row>
        <row r="3">
          <cell r="A3" t="str">
            <v>sündinud 2008 ja hiljem</v>
          </cell>
        </row>
      </sheetData>
      <sheetData sheetId="1">
        <row r="2">
          <cell r="I2" t="str">
            <v>22.11.-24.11.2019</v>
          </cell>
          <cell r="J2" t="str">
            <v>VASALEMMA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21" sqref="D21"/>
    </sheetView>
  </sheetViews>
  <sheetFormatPr defaultColWidth="14.44140625" defaultRowHeight="15" customHeight="1"/>
  <cols>
    <col min="1" max="1" width="7.5546875" customWidth="1"/>
    <col min="2" max="2" width="5.33203125" customWidth="1"/>
    <col min="3" max="4" width="28.33203125" customWidth="1"/>
    <col min="5" max="5" width="3.44140625" customWidth="1"/>
    <col min="6" max="6" width="6.6640625" customWidth="1"/>
    <col min="7" max="7" width="3.5546875" customWidth="1"/>
    <col min="8" max="8" width="6.6640625" customWidth="1"/>
    <col min="9" max="9" width="5.6640625" customWidth="1"/>
    <col min="10" max="12" width="8.88671875" customWidth="1"/>
    <col min="13" max="26" width="8" customWidth="1"/>
  </cols>
  <sheetData>
    <row r="1" spans="1:26" ht="18.75" customHeight="1">
      <c r="A1" s="1" t="s">
        <v>0</v>
      </c>
      <c r="B1" s="1"/>
      <c r="C1" s="1"/>
      <c r="D1" s="1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7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>
      <c r="A3" s="13" t="s">
        <v>2</v>
      </c>
      <c r="B3" s="8"/>
      <c r="C3" s="8"/>
      <c r="D3" s="14" t="s">
        <v>3</v>
      </c>
      <c r="E3" s="15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>
      <c r="A4" s="17"/>
      <c r="B4" s="17"/>
      <c r="C4" s="18" t="s">
        <v>5</v>
      </c>
      <c r="D4" s="17"/>
      <c r="E4" s="17"/>
      <c r="F4" s="17"/>
      <c r="G4" s="17"/>
      <c r="H4" s="14" t="s">
        <v>7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7" customHeight="1">
      <c r="A5" s="87">
        <v>43791</v>
      </c>
      <c r="B5" s="88"/>
      <c r="C5" s="88"/>
      <c r="D5" s="4"/>
      <c r="E5" s="4"/>
      <c r="F5" s="4"/>
      <c r="G5" s="4"/>
      <c r="H5" s="4"/>
      <c r="I5" s="4"/>
      <c r="J5" s="4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>
      <c r="A6" s="25" t="s">
        <v>20</v>
      </c>
      <c r="B6" s="27" t="s">
        <v>22</v>
      </c>
      <c r="C6" s="29" t="s">
        <v>25</v>
      </c>
      <c r="D6" s="29" t="s">
        <v>25</v>
      </c>
      <c r="E6" s="31"/>
      <c r="F6" s="89" t="s">
        <v>26</v>
      </c>
      <c r="G6" s="90"/>
      <c r="H6" s="9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6.5" customHeight="1">
      <c r="A7" s="32">
        <v>0.60416666666666663</v>
      </c>
      <c r="B7" s="33">
        <v>1</v>
      </c>
      <c r="C7" s="35" t="s">
        <v>29</v>
      </c>
      <c r="D7" s="37" t="s">
        <v>31</v>
      </c>
      <c r="E7" s="39"/>
      <c r="F7" s="41">
        <v>11</v>
      </c>
      <c r="G7" s="42" t="s">
        <v>32</v>
      </c>
      <c r="H7" s="43" t="s">
        <v>33</v>
      </c>
      <c r="I7" s="11"/>
      <c r="J7" s="11"/>
      <c r="K7" s="44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6.5" customHeight="1">
      <c r="A8" s="48">
        <f t="shared" ref="A8:A13" si="0">A7+TIME(0,55,0)</f>
        <v>0.64236111111111105</v>
      </c>
      <c r="B8" s="50">
        <v>2</v>
      </c>
      <c r="C8" s="51" t="s">
        <v>34</v>
      </c>
      <c r="D8" s="52" t="s">
        <v>35</v>
      </c>
      <c r="E8" s="39"/>
      <c r="F8" s="53">
        <v>24</v>
      </c>
      <c r="G8" s="54" t="s">
        <v>32</v>
      </c>
      <c r="H8" s="57" t="s">
        <v>37</v>
      </c>
      <c r="I8" s="11"/>
      <c r="J8" s="11"/>
      <c r="K8" s="4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6.5" customHeight="1">
      <c r="A9" s="48">
        <f t="shared" si="0"/>
        <v>0.68055555555555547</v>
      </c>
      <c r="B9" s="50">
        <v>3</v>
      </c>
      <c r="C9" s="163" t="s">
        <v>71</v>
      </c>
      <c r="D9" s="52" t="s">
        <v>39</v>
      </c>
      <c r="E9" s="39"/>
      <c r="F9" s="53">
        <v>23</v>
      </c>
      <c r="G9" s="54" t="s">
        <v>32</v>
      </c>
      <c r="H9" s="57" t="s">
        <v>40</v>
      </c>
      <c r="I9" s="11"/>
      <c r="J9" s="11"/>
      <c r="K9" s="44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6.5" customHeight="1">
      <c r="A10" s="48">
        <f t="shared" si="0"/>
        <v>0.71874999999999989</v>
      </c>
      <c r="B10" s="50">
        <v>4</v>
      </c>
      <c r="C10" s="51" t="s">
        <v>31</v>
      </c>
      <c r="D10" s="52" t="s">
        <v>41</v>
      </c>
      <c r="E10" s="39"/>
      <c r="F10" s="53">
        <v>36</v>
      </c>
      <c r="G10" s="54"/>
      <c r="H10" s="57" t="s">
        <v>43</v>
      </c>
      <c r="I10" s="11"/>
      <c r="J10" s="11"/>
      <c r="K10" s="4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6.5" customHeight="1">
      <c r="A11" s="48">
        <f t="shared" si="0"/>
        <v>0.75694444444444431</v>
      </c>
      <c r="B11" s="50">
        <v>5</v>
      </c>
      <c r="C11" s="51" t="s">
        <v>35</v>
      </c>
      <c r="D11" s="52" t="s">
        <v>29</v>
      </c>
      <c r="E11" s="39"/>
      <c r="F11" s="53">
        <v>20</v>
      </c>
      <c r="G11" s="54" t="s">
        <v>32</v>
      </c>
      <c r="H11" s="57" t="s">
        <v>45</v>
      </c>
      <c r="I11" s="11"/>
      <c r="J11" s="11"/>
      <c r="K11" s="44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6.5" customHeight="1">
      <c r="A12" s="48">
        <f t="shared" si="0"/>
        <v>0.79513888888888873</v>
      </c>
      <c r="B12" s="50">
        <v>6</v>
      </c>
      <c r="C12" s="51" t="s">
        <v>39</v>
      </c>
      <c r="D12" s="52" t="s">
        <v>34</v>
      </c>
      <c r="E12" s="39"/>
      <c r="F12" s="53">
        <v>7</v>
      </c>
      <c r="G12" s="54" t="s">
        <v>32</v>
      </c>
      <c r="H12" s="57" t="s">
        <v>47</v>
      </c>
      <c r="I12" s="11"/>
      <c r="J12" s="11"/>
      <c r="K12" s="4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>
      <c r="A13" s="62">
        <f t="shared" si="0"/>
        <v>0.83333333333333315</v>
      </c>
      <c r="B13" s="63">
        <v>7</v>
      </c>
      <c r="C13" s="64" t="s">
        <v>41</v>
      </c>
      <c r="D13" s="164" t="s">
        <v>71</v>
      </c>
      <c r="E13" s="39"/>
      <c r="F13" s="68">
        <v>6</v>
      </c>
      <c r="G13" s="69" t="s">
        <v>32</v>
      </c>
      <c r="H13" s="72" t="s">
        <v>48</v>
      </c>
      <c r="I13" s="11"/>
      <c r="J13" s="11"/>
      <c r="K13" s="4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9.25" customHeight="1">
      <c r="A14" s="87">
        <f>A5+1</f>
        <v>43792</v>
      </c>
      <c r="B14" s="88"/>
      <c r="C14" s="88"/>
      <c r="D14" s="73"/>
      <c r="E14" s="4"/>
      <c r="F14" s="4"/>
      <c r="G14" s="4"/>
      <c r="H14" s="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>
      <c r="A15" s="74">
        <v>0.41666666666666669</v>
      </c>
      <c r="B15" s="75">
        <f>B13+1</f>
        <v>8</v>
      </c>
      <c r="C15" s="76" t="s">
        <v>31</v>
      </c>
      <c r="D15" s="78" t="s">
        <v>39</v>
      </c>
      <c r="E15" s="39"/>
      <c r="F15" s="41">
        <v>22</v>
      </c>
      <c r="G15" s="42" t="s">
        <v>32</v>
      </c>
      <c r="H15" s="43" t="s">
        <v>53</v>
      </c>
      <c r="I15" s="4"/>
      <c r="J15" s="4"/>
      <c r="K15" s="4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48">
        <f t="shared" ref="A16:A21" si="1">A15+TIME(0,55,0)</f>
        <v>0.4548611111111111</v>
      </c>
      <c r="B16" s="50">
        <f t="shared" ref="B16:B21" si="2">B15+1</f>
        <v>9</v>
      </c>
      <c r="C16" s="51" t="s">
        <v>35</v>
      </c>
      <c r="D16" s="165" t="s">
        <v>71</v>
      </c>
      <c r="E16" s="39"/>
      <c r="F16" s="53">
        <v>12</v>
      </c>
      <c r="G16" s="54" t="s">
        <v>32</v>
      </c>
      <c r="H16" s="57" t="s">
        <v>54</v>
      </c>
      <c r="I16" s="11"/>
      <c r="J16" s="11"/>
      <c r="K16" s="4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>
      <c r="A17" s="48">
        <f t="shared" si="1"/>
        <v>0.49305555555555552</v>
      </c>
      <c r="B17" s="50">
        <f t="shared" si="2"/>
        <v>10</v>
      </c>
      <c r="C17" s="51" t="s">
        <v>34</v>
      </c>
      <c r="D17" s="52" t="s">
        <v>41</v>
      </c>
      <c r="E17" s="39"/>
      <c r="F17" s="53">
        <v>20</v>
      </c>
      <c r="G17" s="54" t="s">
        <v>32</v>
      </c>
      <c r="H17" s="57" t="s">
        <v>55</v>
      </c>
      <c r="I17" s="11"/>
      <c r="J17" s="11"/>
      <c r="K17" s="4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A18" s="48">
        <f t="shared" si="1"/>
        <v>0.53125</v>
      </c>
      <c r="B18" s="50">
        <f t="shared" si="2"/>
        <v>11</v>
      </c>
      <c r="C18" s="51" t="s">
        <v>39</v>
      </c>
      <c r="D18" s="52" t="s">
        <v>29</v>
      </c>
      <c r="E18" s="39"/>
      <c r="F18" s="53">
        <v>20</v>
      </c>
      <c r="G18" s="54" t="s">
        <v>32</v>
      </c>
      <c r="H18" s="57" t="s">
        <v>56</v>
      </c>
      <c r="I18" s="11"/>
      <c r="J18" s="11"/>
      <c r="K18" s="44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>
      <c r="A19" s="48">
        <f t="shared" si="1"/>
        <v>0.56944444444444442</v>
      </c>
      <c r="B19" s="50">
        <f t="shared" si="2"/>
        <v>12</v>
      </c>
      <c r="C19" s="163" t="s">
        <v>71</v>
      </c>
      <c r="D19" s="52" t="s">
        <v>31</v>
      </c>
      <c r="E19" s="39"/>
      <c r="F19" s="53">
        <v>11</v>
      </c>
      <c r="G19" s="54" t="s">
        <v>32</v>
      </c>
      <c r="H19" s="57" t="s">
        <v>58</v>
      </c>
      <c r="I19" s="11"/>
      <c r="J19" s="11"/>
      <c r="K19" s="4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>
      <c r="A20" s="48">
        <f t="shared" si="1"/>
        <v>0.60763888888888884</v>
      </c>
      <c r="B20" s="50">
        <f t="shared" si="2"/>
        <v>13</v>
      </c>
      <c r="C20" s="51" t="s">
        <v>41</v>
      </c>
      <c r="D20" s="52" t="s">
        <v>35</v>
      </c>
      <c r="E20" s="39"/>
      <c r="F20" s="53">
        <v>7</v>
      </c>
      <c r="G20" s="54" t="s">
        <v>32</v>
      </c>
      <c r="H20" s="57" t="s">
        <v>54</v>
      </c>
      <c r="I20" s="11"/>
      <c r="J20" s="11"/>
      <c r="K20" s="4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A21" s="62">
        <f t="shared" si="1"/>
        <v>0.64583333333333326</v>
      </c>
      <c r="B21" s="63">
        <f t="shared" si="2"/>
        <v>14</v>
      </c>
      <c r="C21" s="64" t="s">
        <v>29</v>
      </c>
      <c r="D21" s="66" t="s">
        <v>34</v>
      </c>
      <c r="E21" s="39"/>
      <c r="F21" s="68">
        <v>5</v>
      </c>
      <c r="G21" s="69" t="s">
        <v>32</v>
      </c>
      <c r="H21" s="72" t="s">
        <v>59</v>
      </c>
      <c r="I21" s="11"/>
      <c r="J21" s="11"/>
      <c r="K21" s="44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8.5" customHeight="1">
      <c r="A22" s="92">
        <f>A14+1</f>
        <v>43793</v>
      </c>
      <c r="B22" s="93"/>
      <c r="C22" s="93"/>
      <c r="D22" s="8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74">
        <v>0.375</v>
      </c>
      <c r="B23" s="75">
        <v>15</v>
      </c>
      <c r="C23" s="76" t="s">
        <v>39</v>
      </c>
      <c r="D23" s="78" t="s">
        <v>35</v>
      </c>
      <c r="E23" s="39"/>
      <c r="F23" s="41">
        <v>15</v>
      </c>
      <c r="G23" s="42" t="s">
        <v>32</v>
      </c>
      <c r="H23" s="43" t="s">
        <v>53</v>
      </c>
      <c r="I23" s="4"/>
      <c r="J23" s="4"/>
      <c r="K23" s="4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8">
        <f t="shared" ref="A24:A29" si="3">A23+TIME(0,55,0)</f>
        <v>0.41319444444444442</v>
      </c>
      <c r="B24" s="50">
        <f t="shared" ref="B24:B29" si="4">B23+1</f>
        <v>16</v>
      </c>
      <c r="C24" s="51" t="s">
        <v>29</v>
      </c>
      <c r="D24" s="52" t="s">
        <v>41</v>
      </c>
      <c r="E24" s="39"/>
      <c r="F24" s="53">
        <v>10</v>
      </c>
      <c r="G24" s="54" t="s">
        <v>32</v>
      </c>
      <c r="H24" s="57" t="s">
        <v>60</v>
      </c>
      <c r="I24" s="4"/>
      <c r="J24" s="4"/>
      <c r="K24" s="4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8">
        <f t="shared" si="3"/>
        <v>0.45138888888888884</v>
      </c>
      <c r="B25" s="50">
        <f t="shared" si="4"/>
        <v>17</v>
      </c>
      <c r="C25" s="51" t="s">
        <v>34</v>
      </c>
      <c r="D25" s="165" t="s">
        <v>71</v>
      </c>
      <c r="E25" s="39"/>
      <c r="F25" s="53">
        <v>16</v>
      </c>
      <c r="G25" s="54" t="s">
        <v>32</v>
      </c>
      <c r="H25" s="57" t="s">
        <v>53</v>
      </c>
      <c r="I25" s="4"/>
      <c r="J25" s="4"/>
      <c r="K25" s="4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8">
        <f t="shared" si="3"/>
        <v>0.48958333333333326</v>
      </c>
      <c r="B26" s="50">
        <f t="shared" si="4"/>
        <v>18</v>
      </c>
      <c r="C26" s="51" t="s">
        <v>35</v>
      </c>
      <c r="D26" s="52" t="s">
        <v>31</v>
      </c>
      <c r="E26" s="39"/>
      <c r="F26" s="53">
        <v>4</v>
      </c>
      <c r="G26" s="54" t="s">
        <v>32</v>
      </c>
      <c r="H26" s="57" t="s">
        <v>47</v>
      </c>
      <c r="I26" s="4"/>
      <c r="J26" s="4"/>
      <c r="K26" s="4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8">
        <f t="shared" si="3"/>
        <v>0.52777777777777768</v>
      </c>
      <c r="B27" s="50">
        <f t="shared" si="4"/>
        <v>19</v>
      </c>
      <c r="C27" s="51" t="s">
        <v>41</v>
      </c>
      <c r="D27" s="52" t="s">
        <v>39</v>
      </c>
      <c r="E27" s="39"/>
      <c r="F27" s="53">
        <v>10</v>
      </c>
      <c r="G27" s="54" t="s">
        <v>32</v>
      </c>
      <c r="H27" s="57" t="s">
        <v>61</v>
      </c>
      <c r="I27" s="4"/>
      <c r="J27" s="4"/>
      <c r="K27" s="4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8">
        <f t="shared" si="3"/>
        <v>0.5659722222222221</v>
      </c>
      <c r="B28" s="50">
        <f t="shared" si="4"/>
        <v>20</v>
      </c>
      <c r="C28" s="163" t="s">
        <v>71</v>
      </c>
      <c r="D28" s="52" t="s">
        <v>29</v>
      </c>
      <c r="E28" s="39"/>
      <c r="F28" s="53">
        <v>30</v>
      </c>
      <c r="G28" s="54" t="s">
        <v>32</v>
      </c>
      <c r="H28" s="57" t="s">
        <v>62</v>
      </c>
      <c r="I28" s="4"/>
      <c r="J28" s="4"/>
      <c r="K28" s="4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62">
        <f t="shared" si="3"/>
        <v>0.60416666666666652</v>
      </c>
      <c r="B29" s="63">
        <f t="shared" si="4"/>
        <v>21</v>
      </c>
      <c r="C29" s="64" t="s">
        <v>31</v>
      </c>
      <c r="D29" s="66" t="s">
        <v>34</v>
      </c>
      <c r="E29" s="39"/>
      <c r="F29" s="68">
        <v>22</v>
      </c>
      <c r="G29" s="69" t="s">
        <v>32</v>
      </c>
      <c r="H29" s="72" t="s">
        <v>53</v>
      </c>
      <c r="I29" s="4"/>
      <c r="J29" s="4"/>
      <c r="K29" s="4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4">
        <f>A29+TIME(0,40,0)</f>
        <v>0.63194444444444431</v>
      </c>
      <c r="B31" s="5" t="s">
        <v>63</v>
      </c>
      <c r="C31" s="4"/>
      <c r="D31" s="4"/>
      <c r="E31" s="4"/>
      <c r="F31" s="4"/>
      <c r="G31" s="4"/>
      <c r="H31" s="4"/>
      <c r="I31" s="4"/>
      <c r="J31" s="4"/>
      <c r="K31" s="44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6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6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6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6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6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6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6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6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6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6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6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6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6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6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6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6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6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6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6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6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6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6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6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6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6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6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6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6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6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6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6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6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6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6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6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6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6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6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6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6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6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6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6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6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6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6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6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6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6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6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6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6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6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6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6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6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6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6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6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6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6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6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6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6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6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6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6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6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6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6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6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6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6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6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6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6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6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6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6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6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6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6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6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6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6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6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6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6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6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6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6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6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6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6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6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6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6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6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6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6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6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6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6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6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6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6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6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6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6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6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6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6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6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6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6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6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6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6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6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6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6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6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6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6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6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6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6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6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6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6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6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6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6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6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6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6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6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6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6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6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6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6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6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6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6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6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6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6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6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6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6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6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6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6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6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6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6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6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6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6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6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6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6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6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6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6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6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6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6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6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6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6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6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6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6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6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6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6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6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6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6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6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6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6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6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6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6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6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6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6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6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6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6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6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6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6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6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6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6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6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6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6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6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6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6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6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6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6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6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6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6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6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6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6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6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6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6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6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6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6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6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6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6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6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6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6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6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6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6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6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6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6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6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6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6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6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6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6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6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6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6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6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6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6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6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6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6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6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6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6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6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6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6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6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6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6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6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6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6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6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6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6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6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6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6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6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6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6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6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6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6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6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6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6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6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6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6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6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6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6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6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6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6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6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6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6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6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6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6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6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6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6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6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6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6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6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6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6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6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6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6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6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6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6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6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6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6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6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6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6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6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6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6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6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6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6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6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6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6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6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6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6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6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6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6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6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6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6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6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6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6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6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6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6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6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6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6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6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6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6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6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6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6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6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6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6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6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6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6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6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6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6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6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6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6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6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6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6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6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6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6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6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6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6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6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6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6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6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6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6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6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6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6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6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6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6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6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6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6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6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6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6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6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6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6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6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6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6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6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6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6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6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6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6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6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6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6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6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6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6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6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6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6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6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6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6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6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6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6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6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6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6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6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6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6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6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6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6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6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6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6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6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6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6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6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6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6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6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6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6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6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6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6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6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6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6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6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6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6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6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6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6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6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6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6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6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6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6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6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6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6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6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6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6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6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6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6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6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6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6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6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6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6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6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6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6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6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6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6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6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6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6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6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6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6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6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6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6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6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6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6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6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6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6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6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6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6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6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6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6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6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6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6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6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6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6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6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6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6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6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6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6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6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6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6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6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6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6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6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6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6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6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6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6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6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6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6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6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6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6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6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6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6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6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6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6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6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6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6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6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6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6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6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6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6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6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6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6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6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6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6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6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6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6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6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6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6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6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6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6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6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6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6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6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6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6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6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6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6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6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6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6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6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6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6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6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6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6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6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6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6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6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6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6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6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6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6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6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6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6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6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6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6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6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6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6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6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6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6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6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6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6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6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6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6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6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6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6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6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6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6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6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6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6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6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6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6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6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6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6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6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6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6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6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6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6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6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6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6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6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6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6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6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6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6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6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6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6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6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6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6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6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6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6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6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6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6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6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6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6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6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6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6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6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6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6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6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5:C5"/>
    <mergeCell ref="F6:H6"/>
    <mergeCell ref="A14:C14"/>
    <mergeCell ref="A22:C22"/>
  </mergeCells>
  <pageMargins left="0.7" right="0.7" top="0.75" bottom="0.75" header="0" footer="0"/>
  <pageSetup orientation="landscape"/>
  <ignoredErrors>
    <ignoredError sqref="H7:H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34" sqref="B34:C34"/>
    </sheetView>
  </sheetViews>
  <sheetFormatPr defaultColWidth="14.44140625" defaultRowHeight="15" customHeight="1"/>
  <cols>
    <col min="1" max="1" width="4.5546875" customWidth="1"/>
    <col min="2" max="2" width="37" customWidth="1"/>
    <col min="3" max="6" width="9.109375" customWidth="1"/>
    <col min="7" max="9" width="8.88671875" customWidth="1"/>
    <col min="10" max="10" width="6.6640625" customWidth="1"/>
    <col min="11" max="11" width="6.5546875" customWidth="1"/>
    <col min="12" max="26" width="8" customWidth="1"/>
  </cols>
  <sheetData>
    <row r="1" spans="1:26" ht="18" customHeight="1">
      <c r="A1" s="2" t="str">
        <f>Ajakava!A1</f>
        <v>2019 EESTI KARIKAVÕISTLUSED KÄSIPALLIS</v>
      </c>
      <c r="B1" s="2"/>
      <c r="C1" s="5"/>
      <c r="D1" s="5"/>
      <c r="E1" s="5"/>
      <c r="F1" s="5"/>
      <c r="G1" s="5"/>
      <c r="H1" s="5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customHeight="1">
      <c r="A2" s="2" t="str">
        <f>Ajakava!A2</f>
        <v>NEIDUDE D2 KLASS</v>
      </c>
      <c r="B2" s="2"/>
      <c r="C2" s="2"/>
      <c r="D2" s="2"/>
      <c r="E2" s="4"/>
      <c r="F2" s="4"/>
      <c r="G2" s="4"/>
      <c r="H2" s="4"/>
      <c r="I2" s="10" t="str">
        <f>Ajakava!D3</f>
        <v>22.11.-24.11.2019</v>
      </c>
      <c r="J2" s="12" t="str">
        <f>Ajakava!E3</f>
        <v>VASALEMMA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16" t="str">
        <f>Ajakava!A3</f>
        <v>sündinud 2008 ja hiljem</v>
      </c>
      <c r="B3" s="2"/>
      <c r="C3" s="4"/>
      <c r="D3" s="2"/>
      <c r="E3" s="2"/>
      <c r="F3" s="4"/>
      <c r="G3" s="4"/>
      <c r="H3" s="4"/>
      <c r="I3" s="4"/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6"/>
      <c r="B4" s="4"/>
      <c r="C4" s="4"/>
      <c r="D4" s="4"/>
      <c r="E4" s="11"/>
      <c r="F4" s="11"/>
      <c r="G4" s="4"/>
      <c r="H4" s="4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customHeight="1" thickBot="1">
      <c r="A5" s="19"/>
      <c r="B5" s="20" t="s">
        <v>8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110" t="s">
        <v>12</v>
      </c>
      <c r="K5" s="111"/>
      <c r="L5" s="22" t="s">
        <v>14</v>
      </c>
      <c r="M5" s="23" t="s">
        <v>15</v>
      </c>
    </row>
    <row r="6" spans="1:26" ht="15.75" customHeight="1" thickTop="1">
      <c r="A6" s="107">
        <v>1</v>
      </c>
      <c r="B6" s="112" t="s">
        <v>18</v>
      </c>
      <c r="C6" s="24"/>
      <c r="D6" s="26">
        <v>0</v>
      </c>
      <c r="E6" s="26">
        <v>0</v>
      </c>
      <c r="F6" s="26">
        <v>0</v>
      </c>
      <c r="G6" s="26">
        <v>2</v>
      </c>
      <c r="H6" s="26">
        <v>0</v>
      </c>
      <c r="I6" s="26">
        <v>2</v>
      </c>
      <c r="J6" s="28"/>
      <c r="K6" s="30"/>
      <c r="L6" s="109">
        <f>SUM(C6:I6)</f>
        <v>4</v>
      </c>
      <c r="M6" s="161" t="s">
        <v>21</v>
      </c>
    </row>
    <row r="7" spans="1:26" ht="15.75" customHeight="1">
      <c r="A7" s="105"/>
      <c r="B7" s="95"/>
      <c r="C7" s="34"/>
      <c r="D7" s="36">
        <v>13</v>
      </c>
      <c r="E7" s="36">
        <v>4</v>
      </c>
      <c r="F7" s="36">
        <v>14</v>
      </c>
      <c r="G7" s="36">
        <v>20</v>
      </c>
      <c r="H7" s="36">
        <v>12</v>
      </c>
      <c r="I7" s="36">
        <v>25</v>
      </c>
      <c r="J7" s="38">
        <f>SUBTOTAL(9,C7:I7)</f>
        <v>88</v>
      </c>
      <c r="K7" s="40">
        <f>SUM(J7-K8)</f>
        <v>-11</v>
      </c>
      <c r="L7" s="95"/>
      <c r="M7" s="97"/>
      <c r="P7" s="11"/>
    </row>
    <row r="8" spans="1:26" ht="16.5" customHeight="1">
      <c r="A8" s="106"/>
      <c r="B8" s="96"/>
      <c r="C8" s="45"/>
      <c r="D8" s="46">
        <v>15</v>
      </c>
      <c r="E8" s="46">
        <v>18</v>
      </c>
      <c r="F8" s="46">
        <v>24</v>
      </c>
      <c r="G8" s="46">
        <v>10</v>
      </c>
      <c r="H8" s="46">
        <v>25</v>
      </c>
      <c r="I8" s="46">
        <v>7</v>
      </c>
      <c r="J8" s="47"/>
      <c r="K8" s="49">
        <f>SUBTOTAL(9,C8:I8)</f>
        <v>99</v>
      </c>
      <c r="L8" s="95"/>
      <c r="M8" s="98"/>
      <c r="P8" s="11"/>
    </row>
    <row r="9" spans="1:26" ht="15" customHeight="1">
      <c r="A9" s="104">
        <v>2</v>
      </c>
      <c r="B9" s="102" t="s">
        <v>36</v>
      </c>
      <c r="C9" s="55">
        <v>2</v>
      </c>
      <c r="D9" s="56"/>
      <c r="E9" s="26">
        <v>0</v>
      </c>
      <c r="F9" s="26">
        <v>0</v>
      </c>
      <c r="G9" s="26">
        <v>2</v>
      </c>
      <c r="H9" s="26">
        <v>0</v>
      </c>
      <c r="I9" s="26">
        <v>2</v>
      </c>
      <c r="J9" s="28"/>
      <c r="K9" s="30"/>
      <c r="L9" s="94">
        <f>SUM(C9:I9)</f>
        <v>6</v>
      </c>
      <c r="M9" s="160" t="s">
        <v>19</v>
      </c>
      <c r="P9" s="11"/>
    </row>
    <row r="10" spans="1:26" ht="15.75" customHeight="1">
      <c r="A10" s="105"/>
      <c r="B10" s="95"/>
      <c r="C10" s="58">
        <v>15</v>
      </c>
      <c r="D10" s="34"/>
      <c r="E10" s="36">
        <v>13</v>
      </c>
      <c r="F10" s="36">
        <v>7</v>
      </c>
      <c r="G10" s="36">
        <v>20</v>
      </c>
      <c r="H10" s="36">
        <v>15</v>
      </c>
      <c r="I10" s="36">
        <v>26</v>
      </c>
      <c r="J10" s="38">
        <f>SUBTOTAL(9,C10:I10)</f>
        <v>96</v>
      </c>
      <c r="K10" s="40">
        <f>SUM(J10-K11)</f>
        <v>6</v>
      </c>
      <c r="L10" s="95"/>
      <c r="M10" s="97"/>
      <c r="P10" s="11"/>
    </row>
    <row r="11" spans="1:26" ht="16.5" customHeight="1">
      <c r="A11" s="106"/>
      <c r="B11" s="95"/>
      <c r="C11" s="59">
        <v>13</v>
      </c>
      <c r="D11" s="45"/>
      <c r="E11" s="46">
        <v>22</v>
      </c>
      <c r="F11" s="46">
        <v>18</v>
      </c>
      <c r="G11" s="46">
        <v>4</v>
      </c>
      <c r="H11" s="46">
        <v>23</v>
      </c>
      <c r="I11" s="46">
        <v>10</v>
      </c>
      <c r="J11" s="47"/>
      <c r="K11" s="49">
        <f>SUBTOTAL(9,C11:I11)</f>
        <v>90</v>
      </c>
      <c r="L11" s="96"/>
      <c r="M11" s="98"/>
      <c r="P11" s="11"/>
    </row>
    <row r="12" spans="1:26" ht="15.75" customHeight="1">
      <c r="A12" s="104">
        <v>3</v>
      </c>
      <c r="B12" s="103" t="s">
        <v>46</v>
      </c>
      <c r="C12" s="55">
        <v>2</v>
      </c>
      <c r="D12" s="60">
        <v>2</v>
      </c>
      <c r="E12" s="61"/>
      <c r="F12" s="26">
        <v>2</v>
      </c>
      <c r="G12" s="26">
        <v>2</v>
      </c>
      <c r="H12" s="26">
        <v>2</v>
      </c>
      <c r="I12" s="26">
        <v>2</v>
      </c>
      <c r="J12" s="28"/>
      <c r="K12" s="30"/>
      <c r="L12" s="94">
        <f>SUM(C12:I12)</f>
        <v>12</v>
      </c>
      <c r="M12" s="160" t="s">
        <v>27</v>
      </c>
      <c r="P12" s="11"/>
    </row>
    <row r="13" spans="1:26" ht="15.75" customHeight="1">
      <c r="A13" s="105"/>
      <c r="B13" s="95"/>
      <c r="C13" s="58">
        <v>18</v>
      </c>
      <c r="D13" s="65">
        <v>22</v>
      </c>
      <c r="E13" s="67"/>
      <c r="F13" s="36">
        <v>22</v>
      </c>
      <c r="G13" s="36">
        <v>22</v>
      </c>
      <c r="H13" s="36">
        <v>22</v>
      </c>
      <c r="I13" s="36">
        <v>36</v>
      </c>
      <c r="J13" s="38">
        <f>SUBTOTAL(9,C13:I13)</f>
        <v>142</v>
      </c>
      <c r="K13" s="40">
        <f>SUM(J13-K14)</f>
        <v>80</v>
      </c>
      <c r="L13" s="95"/>
      <c r="M13" s="97"/>
      <c r="P13" s="11"/>
    </row>
    <row r="14" spans="1:26" ht="16.5" customHeight="1">
      <c r="A14" s="106"/>
      <c r="B14" s="96"/>
      <c r="C14" s="59">
        <v>4</v>
      </c>
      <c r="D14" s="70">
        <v>13</v>
      </c>
      <c r="E14" s="71"/>
      <c r="F14" s="46">
        <v>13</v>
      </c>
      <c r="G14" s="46">
        <v>11</v>
      </c>
      <c r="H14" s="46">
        <v>11</v>
      </c>
      <c r="I14" s="46">
        <v>10</v>
      </c>
      <c r="J14" s="47"/>
      <c r="K14" s="49">
        <f>SUBTOTAL(9,C14:I14)</f>
        <v>62</v>
      </c>
      <c r="L14" s="96"/>
      <c r="M14" s="98"/>
    </row>
    <row r="15" spans="1:26" ht="16.5" customHeight="1">
      <c r="A15" s="104">
        <v>4</v>
      </c>
      <c r="B15" s="101" t="s">
        <v>49</v>
      </c>
      <c r="C15" s="55">
        <v>2</v>
      </c>
      <c r="D15" s="60">
        <v>2</v>
      </c>
      <c r="E15" s="55">
        <v>0</v>
      </c>
      <c r="F15" s="56"/>
      <c r="G15" s="26">
        <v>2</v>
      </c>
      <c r="H15" s="26">
        <v>2</v>
      </c>
      <c r="I15" s="26">
        <v>2</v>
      </c>
      <c r="J15" s="28"/>
      <c r="K15" s="30"/>
      <c r="L15" s="94">
        <f>SUM(C15:I15)</f>
        <v>10</v>
      </c>
      <c r="M15" s="160" t="s">
        <v>28</v>
      </c>
    </row>
    <row r="16" spans="1:26" ht="16.5" customHeight="1">
      <c r="A16" s="105"/>
      <c r="B16" s="95"/>
      <c r="C16" s="58">
        <v>24</v>
      </c>
      <c r="D16" s="65">
        <v>18</v>
      </c>
      <c r="E16" s="58">
        <v>13</v>
      </c>
      <c r="F16" s="34"/>
      <c r="G16" s="36">
        <v>32</v>
      </c>
      <c r="H16" s="36">
        <v>16</v>
      </c>
      <c r="I16" s="36">
        <v>20</v>
      </c>
      <c r="J16" s="38">
        <f>SUBTOTAL(9,C16:I16)</f>
        <v>123</v>
      </c>
      <c r="K16" s="40">
        <f>SUM(J16-K17)</f>
        <v>61</v>
      </c>
      <c r="L16" s="95"/>
      <c r="M16" s="97"/>
    </row>
    <row r="17" spans="1:13" ht="16.5" customHeight="1">
      <c r="A17" s="106"/>
      <c r="B17" s="96"/>
      <c r="C17" s="59">
        <v>14</v>
      </c>
      <c r="D17" s="70">
        <v>7</v>
      </c>
      <c r="E17" s="59">
        <v>22</v>
      </c>
      <c r="F17" s="45"/>
      <c r="G17" s="46">
        <v>5</v>
      </c>
      <c r="H17" s="46">
        <v>13</v>
      </c>
      <c r="I17" s="46">
        <v>1</v>
      </c>
      <c r="J17" s="47"/>
      <c r="K17" s="49">
        <f>SUBTOTAL(9,C17:I17)</f>
        <v>62</v>
      </c>
      <c r="L17" s="96"/>
      <c r="M17" s="98"/>
    </row>
    <row r="18" spans="1:13" ht="16.5" customHeight="1">
      <c r="A18" s="104">
        <v>5</v>
      </c>
      <c r="B18" s="101" t="s">
        <v>52</v>
      </c>
      <c r="C18" s="58">
        <v>0</v>
      </c>
      <c r="D18" s="65">
        <v>0</v>
      </c>
      <c r="E18" s="58">
        <v>0</v>
      </c>
      <c r="F18" s="77">
        <v>0</v>
      </c>
      <c r="G18" s="34"/>
      <c r="H18" s="36">
        <v>0</v>
      </c>
      <c r="I18" s="36">
        <v>0</v>
      </c>
      <c r="J18" s="28"/>
      <c r="K18" s="30"/>
      <c r="L18" s="94">
        <f>SUM(C18:I18)</f>
        <v>0</v>
      </c>
      <c r="M18" s="160" t="s">
        <v>24</v>
      </c>
    </row>
    <row r="19" spans="1:13" ht="16.5" customHeight="1">
      <c r="A19" s="105"/>
      <c r="B19" s="95"/>
      <c r="C19" s="58">
        <v>10</v>
      </c>
      <c r="D19" s="65">
        <v>4</v>
      </c>
      <c r="E19" s="58">
        <v>11</v>
      </c>
      <c r="F19" s="65">
        <v>5</v>
      </c>
      <c r="G19" s="34"/>
      <c r="H19" s="36">
        <v>11</v>
      </c>
      <c r="I19" s="36">
        <v>10</v>
      </c>
      <c r="J19" s="38">
        <f>SUBTOTAL(9,C19:I19)</f>
        <v>51</v>
      </c>
      <c r="K19" s="40">
        <f>SUM(J19-K20)</f>
        <v>-90</v>
      </c>
      <c r="L19" s="95"/>
      <c r="M19" s="97"/>
    </row>
    <row r="20" spans="1:13" ht="16.5" customHeight="1">
      <c r="A20" s="106"/>
      <c r="B20" s="96"/>
      <c r="C20" s="58">
        <v>20</v>
      </c>
      <c r="D20" s="65">
        <v>20</v>
      </c>
      <c r="E20" s="58">
        <v>22</v>
      </c>
      <c r="F20" s="70">
        <v>32</v>
      </c>
      <c r="G20" s="34"/>
      <c r="H20" s="36">
        <v>30</v>
      </c>
      <c r="I20" s="36">
        <v>17</v>
      </c>
      <c r="J20" s="47"/>
      <c r="K20" s="49">
        <f>SUBTOTAL(9,C20:I20)</f>
        <v>141</v>
      </c>
      <c r="L20" s="96"/>
      <c r="M20" s="98"/>
    </row>
    <row r="21" spans="1:13" ht="16.5" customHeight="1">
      <c r="A21" s="104">
        <v>6</v>
      </c>
      <c r="B21" s="162" t="s">
        <v>131</v>
      </c>
      <c r="C21" s="26">
        <v>2</v>
      </c>
      <c r="D21" s="60">
        <v>2</v>
      </c>
      <c r="E21" s="79">
        <v>0</v>
      </c>
      <c r="F21" s="26">
        <v>0</v>
      </c>
      <c r="G21" s="26">
        <v>2</v>
      </c>
      <c r="H21" s="56"/>
      <c r="I21" s="26">
        <v>2</v>
      </c>
      <c r="J21" s="28"/>
      <c r="K21" s="30"/>
      <c r="L21" s="94">
        <f>SUM(C21:I21)</f>
        <v>8</v>
      </c>
      <c r="M21" s="160" t="s">
        <v>30</v>
      </c>
    </row>
    <row r="22" spans="1:13" ht="16.5" customHeight="1">
      <c r="A22" s="105"/>
      <c r="B22" s="95"/>
      <c r="C22" s="36">
        <v>25</v>
      </c>
      <c r="D22" s="65">
        <v>23</v>
      </c>
      <c r="E22" s="58">
        <v>11</v>
      </c>
      <c r="F22" s="36">
        <v>13</v>
      </c>
      <c r="G22" s="36">
        <v>30</v>
      </c>
      <c r="H22" s="34"/>
      <c r="I22" s="36">
        <v>24</v>
      </c>
      <c r="J22" s="38">
        <f>SUBTOTAL(9,C22:I22)</f>
        <v>126</v>
      </c>
      <c r="K22" s="40">
        <f>SUM(J22-K23)</f>
        <v>44</v>
      </c>
      <c r="L22" s="95"/>
      <c r="M22" s="97"/>
    </row>
    <row r="23" spans="1:13" ht="16.5" customHeight="1">
      <c r="A23" s="106"/>
      <c r="B23" s="96"/>
      <c r="C23" s="46">
        <v>12</v>
      </c>
      <c r="D23" s="70">
        <v>15</v>
      </c>
      <c r="E23" s="59">
        <v>22</v>
      </c>
      <c r="F23" s="46">
        <v>16</v>
      </c>
      <c r="G23" s="46">
        <v>11</v>
      </c>
      <c r="H23" s="45"/>
      <c r="I23" s="46">
        <v>6</v>
      </c>
      <c r="J23" s="47"/>
      <c r="K23" s="49">
        <f>SUBTOTAL(9,C23:I23)</f>
        <v>82</v>
      </c>
      <c r="L23" s="96"/>
      <c r="M23" s="98"/>
    </row>
    <row r="24" spans="1:13" ht="15" customHeight="1">
      <c r="A24" s="104">
        <v>7</v>
      </c>
      <c r="B24" s="102" t="s">
        <v>57</v>
      </c>
      <c r="C24" s="26">
        <v>0</v>
      </c>
      <c r="D24" s="60">
        <v>0</v>
      </c>
      <c r="E24" s="79">
        <v>0</v>
      </c>
      <c r="F24" s="26">
        <v>0</v>
      </c>
      <c r="G24" s="26">
        <v>2</v>
      </c>
      <c r="H24" s="26">
        <v>0</v>
      </c>
      <c r="I24" s="56"/>
      <c r="J24" s="28"/>
      <c r="K24" s="30"/>
      <c r="L24" s="94">
        <f>SUM(C24:I24)</f>
        <v>2</v>
      </c>
      <c r="M24" s="160" t="s">
        <v>23</v>
      </c>
    </row>
    <row r="25" spans="1:13" ht="15" customHeight="1">
      <c r="A25" s="105"/>
      <c r="B25" s="95"/>
      <c r="C25" s="36">
        <v>7</v>
      </c>
      <c r="D25" s="36">
        <v>10</v>
      </c>
      <c r="E25" s="36">
        <v>10</v>
      </c>
      <c r="F25" s="36">
        <v>1</v>
      </c>
      <c r="G25" s="36">
        <v>17</v>
      </c>
      <c r="H25" s="36">
        <v>6</v>
      </c>
      <c r="I25" s="34"/>
      <c r="J25" s="38">
        <f>SUBTOTAL(9,C25:I25)</f>
        <v>51</v>
      </c>
      <c r="K25" s="40">
        <f>SUM(J25-K26)</f>
        <v>-90</v>
      </c>
      <c r="L25" s="95"/>
      <c r="M25" s="97"/>
    </row>
    <row r="26" spans="1:13" ht="15" customHeight="1" thickBot="1">
      <c r="A26" s="108"/>
      <c r="B26" s="100"/>
      <c r="C26" s="80">
        <v>25</v>
      </c>
      <c r="D26" s="80">
        <v>26</v>
      </c>
      <c r="E26" s="80">
        <v>36</v>
      </c>
      <c r="F26" s="80">
        <v>20</v>
      </c>
      <c r="G26" s="80">
        <v>10</v>
      </c>
      <c r="H26" s="80">
        <v>24</v>
      </c>
      <c r="I26" s="81"/>
      <c r="J26" s="82"/>
      <c r="K26" s="83">
        <f>SUBTOTAL(109,C26:I26)</f>
        <v>141</v>
      </c>
      <c r="L26" s="100"/>
      <c r="M26" s="99"/>
    </row>
    <row r="27" spans="1:13" ht="12.75" customHeight="1">
      <c r="I27" s="84" t="str">
        <f>IF(J27&lt;&gt;K27,"! Väravate vahe ei ole õige. Andmete sisestus pooleli või tulemused sisestatud valesti =&gt;&gt;"," ")</f>
        <v xml:space="preserve"> </v>
      </c>
      <c r="J27" s="85">
        <f>SUM(J6:J26)</f>
        <v>677</v>
      </c>
      <c r="K27" s="85">
        <f>K26+K23+K17+K14+K11+K8+K20</f>
        <v>677</v>
      </c>
    </row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9">
    <mergeCell ref="J5:K5"/>
    <mergeCell ref="L15:L17"/>
    <mergeCell ref="B6:B8"/>
    <mergeCell ref="A6:A8"/>
    <mergeCell ref="A24:A26"/>
    <mergeCell ref="B24:B26"/>
    <mergeCell ref="L12:L14"/>
    <mergeCell ref="L6:L8"/>
    <mergeCell ref="A21:A23"/>
    <mergeCell ref="A12:A14"/>
    <mergeCell ref="A18:A20"/>
    <mergeCell ref="A15:A17"/>
    <mergeCell ref="A9:A11"/>
    <mergeCell ref="M6:M8"/>
    <mergeCell ref="M21:M23"/>
    <mergeCell ref="M24:M26"/>
    <mergeCell ref="L24:L26"/>
    <mergeCell ref="B21:B23"/>
    <mergeCell ref="B9:B11"/>
    <mergeCell ref="B12:B14"/>
    <mergeCell ref="B15:B17"/>
    <mergeCell ref="B18:B20"/>
    <mergeCell ref="L21:L23"/>
    <mergeCell ref="L18:L20"/>
    <mergeCell ref="M18:M20"/>
    <mergeCell ref="M15:M17"/>
    <mergeCell ref="L9:L11"/>
    <mergeCell ref="M9:M11"/>
    <mergeCell ref="M12:M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0743-B70A-4845-BE90-ADE02DD3B2D7}">
  <dimension ref="A1:Z1000"/>
  <sheetViews>
    <sheetView tabSelected="1" workbookViewId="0">
      <selection activeCell="B51" sqref="B51"/>
    </sheetView>
  </sheetViews>
  <sheetFormatPr defaultColWidth="14.44140625" defaultRowHeight="15" customHeight="1"/>
  <cols>
    <col min="1" max="1" width="7.88671875" style="113" customWidth="1"/>
    <col min="2" max="2" width="21.6640625" style="113" customWidth="1"/>
    <col min="3" max="3" width="1.109375" style="113" customWidth="1"/>
    <col min="4" max="4" width="7.88671875" style="113" customWidth="1"/>
    <col min="5" max="5" width="23.5546875" style="113" customWidth="1"/>
    <col min="6" max="6" width="1.109375" style="113" customWidth="1"/>
    <col min="7" max="7" width="8.5546875" style="113" customWidth="1"/>
    <col min="8" max="8" width="21.6640625" style="113" customWidth="1"/>
    <col min="9" max="26" width="8" style="113" customWidth="1"/>
    <col min="27" max="16384" width="14.44140625" style="113"/>
  </cols>
  <sheetData>
    <row r="1" spans="1:26" ht="18" customHeight="1">
      <c r="A1" s="145" t="str">
        <f>[1]Ajakava!A1</f>
        <v>2019 EESTI KARIKAVÕISTLUSED KÄSIPALLIS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8" customHeight="1">
      <c r="A2" s="145" t="str">
        <f>[1]Ajakava!A2</f>
        <v>NEIDUDE D2 KLASS</v>
      </c>
      <c r="B2" s="114"/>
      <c r="C2" s="114"/>
      <c r="D2" s="114"/>
      <c r="E2" s="143" t="str">
        <f>[1]Tabel!I2</f>
        <v>22.11.-24.11.2019</v>
      </c>
      <c r="F2" s="142"/>
      <c r="G2" s="142" t="str">
        <f>[1]Tabel!J2</f>
        <v>VASALEMMA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4.25" customHeight="1">
      <c r="A3" s="144" t="str">
        <f>[1]Ajakava!A3</f>
        <v>sündinud 2008 ja hiljem</v>
      </c>
      <c r="B3" s="114"/>
      <c r="C3" s="114"/>
      <c r="D3" s="114"/>
      <c r="E3" s="143"/>
      <c r="F3" s="142"/>
      <c r="G3" s="142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26" ht="13.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ht="14.25" customHeight="1">
      <c r="A5" s="141" t="s">
        <v>6</v>
      </c>
      <c r="B5" s="117"/>
      <c r="C5" s="117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26" ht="15" customHeight="1">
      <c r="A6" s="140"/>
      <c r="B6" s="129" t="s">
        <v>9</v>
      </c>
      <c r="C6" s="140"/>
      <c r="D6" s="139" t="s">
        <v>10</v>
      </c>
      <c r="E6" s="117"/>
      <c r="F6" s="138"/>
      <c r="G6" s="137" t="s">
        <v>11</v>
      </c>
      <c r="H6" s="117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ht="13.5" customHeight="1">
      <c r="A7" s="127" t="s">
        <v>13</v>
      </c>
      <c r="B7" s="118" t="s">
        <v>114</v>
      </c>
      <c r="C7" s="117"/>
      <c r="D7" s="118" t="s">
        <v>124</v>
      </c>
      <c r="E7" s="117"/>
      <c r="F7" s="114"/>
      <c r="G7" s="118" t="s">
        <v>122</v>
      </c>
      <c r="H7" s="117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26" ht="13.5" customHeight="1">
      <c r="A8" s="127" t="s">
        <v>16</v>
      </c>
      <c r="B8" s="118" t="s">
        <v>113</v>
      </c>
      <c r="C8" s="117"/>
      <c r="D8" s="118" t="s">
        <v>124</v>
      </c>
      <c r="E8" s="117"/>
      <c r="F8" s="114"/>
      <c r="G8" s="118" t="s">
        <v>121</v>
      </c>
      <c r="H8" s="117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26" ht="13.5" customHeight="1">
      <c r="A9" s="127" t="s">
        <v>17</v>
      </c>
      <c r="B9" s="118" t="s">
        <v>71</v>
      </c>
      <c r="C9" s="117"/>
      <c r="D9" s="118" t="s">
        <v>116</v>
      </c>
      <c r="E9" s="117"/>
      <c r="F9" s="114"/>
      <c r="G9" s="118" t="s">
        <v>75</v>
      </c>
      <c r="H9" s="117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26" ht="13.5" customHeight="1">
      <c r="A10" s="127" t="s">
        <v>19</v>
      </c>
      <c r="B10" s="118" t="s">
        <v>69</v>
      </c>
      <c r="C10" s="117"/>
      <c r="D10" s="118" t="s">
        <v>123</v>
      </c>
      <c r="E10" s="117"/>
      <c r="F10" s="114"/>
      <c r="G10" s="118" t="s">
        <v>120</v>
      </c>
      <c r="H10" s="117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26" ht="13.5" customHeight="1">
      <c r="A11" s="127" t="s">
        <v>21</v>
      </c>
      <c r="B11" s="118" t="s">
        <v>35</v>
      </c>
      <c r="C11" s="117"/>
      <c r="D11" s="118" t="s">
        <v>119</v>
      </c>
      <c r="E11" s="117"/>
      <c r="F11" s="114"/>
      <c r="G11" s="118" t="s">
        <v>118</v>
      </c>
      <c r="H11" s="117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6" ht="13.5" customHeight="1">
      <c r="A12" s="127" t="s">
        <v>23</v>
      </c>
      <c r="B12" s="118" t="s">
        <v>41</v>
      </c>
      <c r="C12" s="117"/>
      <c r="D12" s="118" t="s">
        <v>41</v>
      </c>
      <c r="E12" s="117"/>
      <c r="F12" s="114"/>
      <c r="G12" s="118" t="s">
        <v>117</v>
      </c>
      <c r="H12" s="117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6" ht="13.5" customHeight="1">
      <c r="A13" s="127" t="s">
        <v>24</v>
      </c>
      <c r="B13" s="118" t="s">
        <v>29</v>
      </c>
      <c r="C13" s="117"/>
      <c r="D13" s="118" t="s">
        <v>116</v>
      </c>
      <c r="E13" s="117"/>
      <c r="F13" s="114"/>
      <c r="G13" s="118" t="s">
        <v>115</v>
      </c>
      <c r="H13" s="117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26" ht="7.5" customHeight="1" thickBot="1">
      <c r="A14" s="115"/>
      <c r="B14" s="115"/>
      <c r="C14" s="114"/>
      <c r="D14" s="115"/>
      <c r="E14" s="115"/>
      <c r="F14" s="114"/>
      <c r="G14" s="115"/>
      <c r="H14" s="115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6" ht="21" customHeight="1" thickTop="1">
      <c r="A15" s="136" t="s">
        <v>27</v>
      </c>
      <c r="B15" s="146" t="s">
        <v>114</v>
      </c>
      <c r="C15" s="114"/>
      <c r="D15" s="136" t="s">
        <v>28</v>
      </c>
      <c r="E15" s="146" t="s">
        <v>113</v>
      </c>
      <c r="F15" s="114"/>
      <c r="G15" s="136" t="s">
        <v>30</v>
      </c>
      <c r="H15" s="146" t="str">
        <f>IF(B9&gt;0,B9,"")</f>
        <v>Sõmeru Põhikool</v>
      </c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26" ht="14.25" customHeight="1">
      <c r="A16" s="135">
        <v>1</v>
      </c>
      <c r="B16" s="131" t="s">
        <v>112</v>
      </c>
      <c r="C16" s="114"/>
      <c r="D16" s="135">
        <v>1</v>
      </c>
      <c r="E16" s="131" t="s">
        <v>111</v>
      </c>
      <c r="F16" s="114"/>
      <c r="G16" s="135">
        <v>1</v>
      </c>
      <c r="H16" s="131" t="s">
        <v>110</v>
      </c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4.25" customHeight="1">
      <c r="A17" s="135">
        <v>2</v>
      </c>
      <c r="B17" s="131" t="s">
        <v>109</v>
      </c>
      <c r="C17" s="114"/>
      <c r="D17" s="135">
        <v>2</v>
      </c>
      <c r="E17" s="131" t="s">
        <v>108</v>
      </c>
      <c r="F17" s="114"/>
      <c r="G17" s="135">
        <v>2</v>
      </c>
      <c r="H17" s="131" t="s">
        <v>107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4.25" customHeight="1">
      <c r="A18" s="135">
        <v>3</v>
      </c>
      <c r="B18" s="131" t="s">
        <v>106</v>
      </c>
      <c r="C18" s="114"/>
      <c r="D18" s="135">
        <v>3</v>
      </c>
      <c r="E18" s="131" t="s">
        <v>105</v>
      </c>
      <c r="F18" s="114"/>
      <c r="G18" s="135">
        <v>3</v>
      </c>
      <c r="H18" s="131" t="s">
        <v>104</v>
      </c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4.25" customHeight="1">
      <c r="A19" s="135">
        <v>4</v>
      </c>
      <c r="B19" s="131" t="s">
        <v>103</v>
      </c>
      <c r="C19" s="114"/>
      <c r="D19" s="135">
        <v>4</v>
      </c>
      <c r="E19" s="131" t="s">
        <v>102</v>
      </c>
      <c r="F19" s="114"/>
      <c r="G19" s="135">
        <v>4</v>
      </c>
      <c r="H19" s="131" t="s">
        <v>101</v>
      </c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4.25" customHeight="1">
      <c r="A20" s="135">
        <v>5</v>
      </c>
      <c r="B20" s="131" t="s">
        <v>100</v>
      </c>
      <c r="C20" s="114"/>
      <c r="D20" s="135">
        <v>5</v>
      </c>
      <c r="E20" s="131" t="s">
        <v>99</v>
      </c>
      <c r="F20" s="114"/>
      <c r="G20" s="135">
        <v>5</v>
      </c>
      <c r="H20" s="131" t="s">
        <v>98</v>
      </c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4.25" customHeight="1">
      <c r="A21" s="135">
        <v>6</v>
      </c>
      <c r="B21" s="131" t="s">
        <v>97</v>
      </c>
      <c r="C21" s="114"/>
      <c r="D21" s="135">
        <v>6</v>
      </c>
      <c r="E21" s="131" t="s">
        <v>96</v>
      </c>
      <c r="F21" s="114"/>
      <c r="G21" s="135">
        <v>6</v>
      </c>
      <c r="H21" s="131" t="s">
        <v>95</v>
      </c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4.25" customHeight="1">
      <c r="A22" s="135">
        <v>7</v>
      </c>
      <c r="B22" s="131" t="s">
        <v>94</v>
      </c>
      <c r="C22" s="114"/>
      <c r="D22" s="135">
        <v>7</v>
      </c>
      <c r="E22" s="131" t="s">
        <v>93</v>
      </c>
      <c r="F22" s="114"/>
      <c r="G22" s="135">
        <v>7</v>
      </c>
      <c r="H22" s="131" t="s">
        <v>72</v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4.25" customHeight="1">
      <c r="A23" s="135">
        <v>8</v>
      </c>
      <c r="B23" s="131" t="s">
        <v>92</v>
      </c>
      <c r="C23" s="114"/>
      <c r="D23" s="135">
        <v>8</v>
      </c>
      <c r="E23" s="131" t="s">
        <v>91</v>
      </c>
      <c r="F23" s="114"/>
      <c r="G23" s="135">
        <v>8</v>
      </c>
      <c r="H23" s="131" t="s">
        <v>90</v>
      </c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4.25" customHeight="1">
      <c r="A24" s="135">
        <v>9</v>
      </c>
      <c r="B24" s="131" t="s">
        <v>89</v>
      </c>
      <c r="C24" s="114"/>
      <c r="D24" s="135">
        <v>9</v>
      </c>
      <c r="E24" s="131" t="s">
        <v>88</v>
      </c>
      <c r="F24" s="114"/>
      <c r="G24" s="135">
        <v>9</v>
      </c>
      <c r="H24" s="131" t="s">
        <v>87</v>
      </c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4.25" customHeight="1">
      <c r="A25" s="135">
        <v>10</v>
      </c>
      <c r="B25" s="131" t="s">
        <v>86</v>
      </c>
      <c r="C25" s="114"/>
      <c r="D25" s="154" t="s">
        <v>38</v>
      </c>
      <c r="E25" s="155" t="s">
        <v>76</v>
      </c>
      <c r="F25" s="114"/>
      <c r="G25" s="135">
        <v>10</v>
      </c>
      <c r="H25" s="131" t="s">
        <v>85</v>
      </c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4.25" customHeight="1" thickBot="1">
      <c r="A26" s="135">
        <v>11</v>
      </c>
      <c r="B26" s="131" t="s">
        <v>84</v>
      </c>
      <c r="C26" s="114"/>
      <c r="D26" s="156" t="s">
        <v>38</v>
      </c>
      <c r="E26" s="157" t="s">
        <v>125</v>
      </c>
      <c r="F26" s="114"/>
      <c r="G26" s="135">
        <v>11</v>
      </c>
      <c r="H26" s="131" t="s">
        <v>83</v>
      </c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4.25" customHeight="1" thickTop="1">
      <c r="A27" s="135">
        <v>12</v>
      </c>
      <c r="B27" s="131" t="s">
        <v>82</v>
      </c>
      <c r="C27" s="114"/>
      <c r="D27" s="150"/>
      <c r="E27" s="151"/>
      <c r="F27" s="114"/>
      <c r="G27" s="135">
        <v>12</v>
      </c>
      <c r="H27" s="131" t="s">
        <v>81</v>
      </c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4.25" customHeight="1" thickBot="1">
      <c r="A28" s="135">
        <v>13</v>
      </c>
      <c r="B28" s="131" t="s">
        <v>80</v>
      </c>
      <c r="C28" s="114"/>
      <c r="D28" s="150"/>
      <c r="E28" s="151"/>
      <c r="F28" s="114"/>
      <c r="G28" s="158" t="s">
        <v>38</v>
      </c>
      <c r="H28" s="159" t="s">
        <v>75</v>
      </c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4.25" customHeight="1" thickTop="1">
      <c r="A29" s="135">
        <v>14</v>
      </c>
      <c r="B29" s="131" t="s">
        <v>79</v>
      </c>
      <c r="C29" s="114"/>
      <c r="D29" s="150"/>
      <c r="E29" s="151"/>
      <c r="F29" s="114"/>
      <c r="G29" s="150"/>
      <c r="H29" s="151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4.25" customHeight="1">
      <c r="A30" s="135">
        <v>15</v>
      </c>
      <c r="B30" s="131" t="s">
        <v>78</v>
      </c>
      <c r="C30" s="114"/>
      <c r="D30" s="150"/>
      <c r="E30" s="151"/>
      <c r="F30" s="114"/>
      <c r="G30" s="150"/>
      <c r="H30" s="151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4.25" customHeight="1">
      <c r="A31" s="134">
        <v>16</v>
      </c>
      <c r="B31" s="133" t="s">
        <v>77</v>
      </c>
      <c r="C31" s="114"/>
      <c r="D31" s="150"/>
      <c r="E31" s="151"/>
      <c r="F31" s="114"/>
      <c r="G31" s="150"/>
      <c r="H31" s="151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3.5" customHeight="1">
      <c r="A32" s="132" t="s">
        <v>38</v>
      </c>
      <c r="B32" s="148" t="s">
        <v>126</v>
      </c>
      <c r="C32" s="114"/>
      <c r="D32" s="152"/>
      <c r="E32" s="151"/>
      <c r="F32" s="114"/>
      <c r="G32" s="152"/>
      <c r="H32" s="151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4.25" customHeight="1" thickBot="1">
      <c r="A33" s="130" t="s">
        <v>38</v>
      </c>
      <c r="B33" s="147" t="s">
        <v>127</v>
      </c>
      <c r="C33" s="114"/>
      <c r="D33" s="152"/>
      <c r="E33" s="153"/>
      <c r="F33" s="114"/>
      <c r="G33" s="152"/>
      <c r="H33" s="151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4.25" customHeight="1" thickTop="1">
      <c r="A34" s="114"/>
      <c r="B34" s="114"/>
      <c r="C34" s="114"/>
      <c r="D34" s="151"/>
      <c r="E34" s="151"/>
      <c r="F34" s="114"/>
      <c r="G34" s="151"/>
      <c r="H34" s="151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" customHeight="1">
      <c r="A35" s="116" t="s">
        <v>42</v>
      </c>
      <c r="B35" s="116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" customHeight="1">
      <c r="A36" s="116"/>
      <c r="B36" s="129" t="s">
        <v>44</v>
      </c>
      <c r="C36" s="114"/>
      <c r="D36" s="128" t="s">
        <v>9</v>
      </c>
      <c r="E36" s="117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3.5" customHeight="1">
      <c r="A37" s="127" t="s">
        <v>13</v>
      </c>
      <c r="B37" s="126" t="s">
        <v>74</v>
      </c>
      <c r="C37" s="117"/>
      <c r="D37" s="149" t="s">
        <v>128</v>
      </c>
      <c r="E37" s="117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3.5" customHeight="1">
      <c r="A38" s="127" t="s">
        <v>16</v>
      </c>
      <c r="B38" s="126" t="s">
        <v>73</v>
      </c>
      <c r="C38" s="117"/>
      <c r="D38" s="149" t="s">
        <v>129</v>
      </c>
      <c r="E38" s="117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3.5" customHeight="1">
      <c r="A39" s="127" t="s">
        <v>17</v>
      </c>
      <c r="B39" s="126" t="s">
        <v>72</v>
      </c>
      <c r="C39" s="117"/>
      <c r="D39" s="118" t="s">
        <v>71</v>
      </c>
      <c r="E39" s="117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3.5" customHeight="1">
      <c r="A40" s="127" t="s">
        <v>19</v>
      </c>
      <c r="B40" s="126" t="s">
        <v>70</v>
      </c>
      <c r="C40" s="117"/>
      <c r="D40" s="118" t="s">
        <v>69</v>
      </c>
      <c r="E40" s="117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3.5" customHeight="1">
      <c r="A41" s="127" t="s">
        <v>21</v>
      </c>
      <c r="B41" s="126" t="s">
        <v>68</v>
      </c>
      <c r="C41" s="117"/>
      <c r="D41" s="118" t="s">
        <v>35</v>
      </c>
      <c r="E41" s="117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3.5" customHeight="1">
      <c r="A42" s="127" t="s">
        <v>23</v>
      </c>
      <c r="B42" s="126" t="s">
        <v>67</v>
      </c>
      <c r="C42" s="117"/>
      <c r="D42" s="118" t="s">
        <v>41</v>
      </c>
      <c r="E42" s="117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3.5" customHeight="1">
      <c r="A43" s="127" t="s">
        <v>24</v>
      </c>
      <c r="B43" s="126" t="s">
        <v>66</v>
      </c>
      <c r="C43" s="117"/>
      <c r="D43" s="149" t="s">
        <v>130</v>
      </c>
      <c r="E43" s="117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thickBot="1">
      <c r="A44" s="125"/>
      <c r="B44" s="124"/>
      <c r="C44" s="122"/>
      <c r="D44" s="123"/>
      <c r="E44" s="122"/>
      <c r="F44" s="115"/>
      <c r="G44" s="115"/>
      <c r="H44" s="115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4.25" customHeight="1" thickTop="1">
      <c r="A45" s="114"/>
      <c r="B45" s="114"/>
      <c r="C45" s="121" t="s">
        <v>44</v>
      </c>
      <c r="D45" s="120"/>
      <c r="E45" s="120"/>
      <c r="F45" s="120"/>
      <c r="G45" s="121" t="s">
        <v>9</v>
      </c>
      <c r="H45" s="120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" customHeight="1">
      <c r="A46" s="119" t="s">
        <v>50</v>
      </c>
      <c r="B46" s="117"/>
      <c r="C46" s="118" t="s">
        <v>65</v>
      </c>
      <c r="D46" s="117"/>
      <c r="E46" s="117"/>
      <c r="F46" s="117"/>
      <c r="G46" s="149" t="s">
        <v>128</v>
      </c>
      <c r="H46" s="117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5" customHeight="1">
      <c r="A47" s="119" t="s">
        <v>51</v>
      </c>
      <c r="B47" s="117"/>
      <c r="C47" s="118" t="s">
        <v>64</v>
      </c>
      <c r="D47" s="117"/>
      <c r="E47" s="117"/>
      <c r="F47" s="117"/>
      <c r="G47" s="149" t="s">
        <v>128</v>
      </c>
      <c r="H47" s="117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4.25" customHeight="1" thickBot="1">
      <c r="A48" s="115"/>
      <c r="B48" s="115"/>
      <c r="C48" s="115"/>
      <c r="D48" s="115"/>
      <c r="E48" s="115"/>
      <c r="F48" s="115"/>
      <c r="G48" s="115"/>
      <c r="H48" s="115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4.25" customHeight="1" thickTop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3.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3.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3.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3.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3.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3.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3.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3.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3.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3.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3.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3.5" customHeight="1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3.5" customHeight="1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3.5" customHeight="1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3.5" customHeight="1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3.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3.5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3.5" customHeight="1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3.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3.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3.5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3.5" customHeight="1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3.5" customHeight="1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3.5" customHeigh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3.5" customHeight="1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3.5" customHeight="1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3.5" customHeight="1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3.5" customHeight="1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spans="1:26" ht="13.5" customHeight="1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</row>
    <row r="79" spans="1:26" ht="13.5" customHeight="1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spans="1:26" ht="13.5" customHeight="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spans="1:26" ht="13.5" customHeight="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spans="1:26" ht="13.5" customHeight="1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  <row r="83" spans="1:26" ht="13.5" customHeight="1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spans="1:26" ht="13.5" customHeight="1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</row>
    <row r="85" spans="1:26" ht="13.5" customHeight="1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</row>
    <row r="86" spans="1:26" ht="13.5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</row>
    <row r="87" spans="1:26" ht="13.5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</row>
    <row r="88" spans="1:26" ht="13.5" customHeight="1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</row>
    <row r="89" spans="1:26" ht="13.5" customHeight="1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</row>
    <row r="90" spans="1:26" ht="13.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</row>
    <row r="91" spans="1:26" ht="13.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</row>
    <row r="92" spans="1:26" ht="13.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</row>
    <row r="93" spans="1:26" ht="13.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</row>
    <row r="94" spans="1:26" ht="13.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</row>
    <row r="95" spans="1:26" ht="13.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</row>
    <row r="96" spans="1:26" ht="13.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</row>
    <row r="97" spans="1:26" ht="13.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</row>
    <row r="98" spans="1:26" ht="13.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</row>
    <row r="99" spans="1:26" ht="13.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</row>
    <row r="100" spans="1:26" ht="13.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spans="1:26" ht="13.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</row>
    <row r="102" spans="1:26" ht="13.5" customHeight="1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26" ht="13.5" customHeight="1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</row>
    <row r="104" spans="1:26" ht="13.5" customHeight="1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</row>
    <row r="105" spans="1:26" ht="13.5" customHeight="1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</row>
    <row r="106" spans="1:26" ht="13.5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</row>
    <row r="107" spans="1:26" ht="13.5" customHeight="1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</row>
    <row r="108" spans="1:26" ht="13.5" customHeight="1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</row>
    <row r="109" spans="1:26" ht="13.5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</row>
    <row r="110" spans="1:26" ht="13.5" customHeight="1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</row>
    <row r="111" spans="1:26" ht="13.5" customHeight="1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</row>
    <row r="112" spans="1:26" ht="13.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spans="1:26" ht="13.5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spans="1:26" ht="13.5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spans="1:26" ht="13.5" customHeight="1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</row>
    <row r="116" spans="1:26" ht="13.5" customHeight="1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</row>
    <row r="117" spans="1:26" ht="13.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spans="1:26" ht="13.5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26" ht="13.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</row>
    <row r="120" spans="1:26" ht="13.5" customHeight="1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</row>
    <row r="121" spans="1:26" ht="13.5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</row>
    <row r="122" spans="1:26" ht="13.5" customHeight="1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</row>
    <row r="123" spans="1:26" ht="13.5" customHeight="1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</row>
    <row r="124" spans="1:26" ht="13.5" customHeight="1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spans="1:26" ht="13.5" customHeight="1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spans="1:26" ht="13.5" customHeight="1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</row>
    <row r="127" spans="1:26" ht="13.5" customHeight="1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</row>
    <row r="128" spans="1:26" ht="13.5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</row>
    <row r="129" spans="1:26" ht="13.5" customHeight="1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spans="1:26" ht="13.5" customHeight="1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</row>
    <row r="131" spans="1:26" ht="13.5" customHeight="1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</row>
    <row r="132" spans="1:26" ht="13.5" customHeight="1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</row>
    <row r="133" spans="1:26" ht="13.5" customHeight="1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  <row r="134" spans="1:26" ht="13.5" customHeight="1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</row>
    <row r="135" spans="1:26" ht="13.5" customHeight="1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spans="1:26" ht="13.5" customHeight="1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spans="1:26" ht="13.5" customHeight="1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spans="1:26" ht="13.5" customHeight="1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spans="1:26" ht="13.5" customHeight="1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</row>
    <row r="140" spans="1:26" ht="13.5" customHeight="1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</row>
    <row r="141" spans="1:26" ht="13.5" customHeight="1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1:26" ht="13.5" customHeight="1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1:26" ht="13.5" customHeight="1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1:26" ht="13.5" customHeight="1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1:26" ht="13.5" customHeight="1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1:26" ht="13.5" customHeight="1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1:26" ht="13.5" customHeight="1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1:26" ht="13.5" customHeight="1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1:26" ht="13.5" customHeight="1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1:26" ht="13.5" customHeight="1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1:26" ht="13.5" customHeight="1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</row>
    <row r="152" spans="1:26" ht="13.5" customHeight="1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spans="1:26" ht="13.5" customHeight="1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</row>
    <row r="154" spans="1:26" ht="13.5" customHeight="1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</row>
    <row r="155" spans="1:26" ht="13.5" customHeight="1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spans="1:26" ht="13.5" customHeight="1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spans="1:26" ht="13.5" customHeight="1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spans="1:26" ht="13.5" customHeight="1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spans="1:26" ht="13.5" customHeight="1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spans="1:26" ht="13.5" customHeight="1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spans="1:26" ht="13.5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spans="1:26" ht="13.5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spans="1:26" ht="13.5" customHeight="1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spans="1:26" ht="13.5" customHeight="1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26" ht="13.5" customHeight="1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26" ht="13.5" customHeight="1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26" ht="13.5" customHeight="1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spans="1:26" ht="13.5" customHeight="1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spans="1:26" ht="13.5" customHeight="1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spans="1:26" ht="13.5" customHeight="1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spans="1:26" ht="13.5" customHeight="1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spans="1:26" ht="13.5" customHeight="1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spans="1:26" ht="13.5" customHeight="1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spans="1:26" ht="13.5" customHeight="1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spans="1:26" ht="13.5" customHeight="1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</row>
    <row r="176" spans="1:26" ht="13.5" customHeight="1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spans="1:26" ht="13.5" customHeight="1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</row>
    <row r="178" spans="1:26" ht="13.5" customHeight="1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</row>
    <row r="179" spans="1:26" ht="13.5" customHeight="1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spans="1:26" ht="13.5" customHeight="1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spans="1:26" ht="13.5" customHeight="1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spans="1:26" ht="13.5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spans="1:26" ht="13.5" customHeight="1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spans="1:26" ht="13.5" customHeight="1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spans="1:26" ht="13.5" customHeight="1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spans="1:26" ht="13.5" customHeight="1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spans="1:26" ht="13.5" customHeight="1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spans="1:26" ht="13.5" customHeight="1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spans="1:26" ht="13.5" customHeight="1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spans="1:26" ht="13.5" customHeight="1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spans="1:26" ht="13.5" customHeight="1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spans="1:26" ht="13.5" customHeight="1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</row>
    <row r="193" spans="1:26" ht="13.5" customHeight="1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</row>
    <row r="194" spans="1:26" ht="13.5" customHeight="1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spans="1:26" ht="13.5" customHeight="1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</row>
    <row r="196" spans="1:26" ht="13.5" customHeight="1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</row>
    <row r="197" spans="1:26" ht="13.5" customHeight="1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</row>
    <row r="198" spans="1:26" ht="13.5" customHeight="1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</row>
    <row r="199" spans="1:26" ht="13.5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spans="1:26" ht="13.5" customHeight="1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</row>
    <row r="201" spans="1:26" ht="13.5" customHeight="1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</row>
    <row r="202" spans="1:26" ht="13.5" customHeight="1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</row>
    <row r="203" spans="1:26" ht="13.5" customHeight="1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</row>
    <row r="204" spans="1:26" ht="13.5" customHeight="1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</row>
    <row r="205" spans="1:26" ht="13.5" customHeight="1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</row>
    <row r="206" spans="1:26" ht="13.5" customHeight="1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</row>
    <row r="207" spans="1:26" ht="13.5" customHeight="1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</row>
    <row r="208" spans="1:26" ht="13.5" customHeight="1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</row>
    <row r="209" spans="1:26" ht="13.5" customHeight="1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</row>
    <row r="210" spans="1:26" ht="13.5" customHeight="1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</row>
    <row r="211" spans="1:26" ht="13.5" customHeight="1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</row>
    <row r="212" spans="1:26" ht="13.5" customHeight="1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</row>
    <row r="213" spans="1:26" ht="13.5" customHeight="1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</row>
    <row r="214" spans="1:26" ht="13.5" customHeight="1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</row>
    <row r="215" spans="1:26" ht="13.5" customHeight="1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</row>
    <row r="216" spans="1:26" ht="13.5" customHeight="1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</row>
    <row r="217" spans="1:26" ht="13.5" customHeight="1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</row>
    <row r="218" spans="1:26" ht="13.5" customHeight="1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</row>
    <row r="219" spans="1:26" ht="13.5" customHeight="1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</row>
    <row r="220" spans="1:26" ht="13.5" customHeight="1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</row>
    <row r="221" spans="1:26" ht="13.5" customHeight="1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</row>
    <row r="222" spans="1:26" ht="13.5" customHeight="1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</row>
    <row r="223" spans="1:26" ht="13.5" customHeight="1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</row>
    <row r="224" spans="1:26" ht="13.5" customHeight="1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</row>
    <row r="225" spans="1:26" ht="13.5" customHeight="1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</row>
    <row r="226" spans="1:26" ht="13.5" customHeight="1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</row>
    <row r="227" spans="1:26" ht="13.5" customHeight="1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</row>
    <row r="228" spans="1:26" ht="13.5" customHeight="1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</row>
    <row r="229" spans="1:26" ht="13.5" customHeight="1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</row>
    <row r="230" spans="1:26" ht="13.5" customHeight="1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</row>
    <row r="231" spans="1:26" ht="13.5" customHeight="1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</row>
    <row r="232" spans="1:26" ht="13.5" customHeight="1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</row>
    <row r="233" spans="1:26" ht="13.5" customHeight="1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</row>
    <row r="234" spans="1:26" ht="13.5" customHeight="1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</row>
    <row r="235" spans="1:26" ht="13.5" customHeight="1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</row>
    <row r="236" spans="1:26" ht="13.5" customHeight="1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</row>
    <row r="237" spans="1:26" ht="13.5" customHeight="1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</row>
    <row r="238" spans="1:26" ht="13.5" customHeight="1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</row>
    <row r="239" spans="1:26" ht="13.5" customHeight="1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</row>
    <row r="240" spans="1:26" ht="13.5" customHeight="1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</row>
    <row r="241" spans="1:26" ht="13.5" customHeight="1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</row>
    <row r="242" spans="1:26" ht="13.5" customHeight="1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</row>
    <row r="243" spans="1:26" ht="13.5" customHeight="1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</row>
    <row r="244" spans="1:26" ht="13.5" customHeight="1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</row>
    <row r="245" spans="1:26" ht="13.5" customHeight="1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</row>
    <row r="246" spans="1:26" ht="13.5" customHeight="1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</row>
    <row r="247" spans="1:26" ht="13.5" customHeight="1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</row>
    <row r="248" spans="1:26" ht="13.5" customHeight="1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</row>
    <row r="249" spans="1:26" ht="13.5" customHeight="1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</row>
    <row r="250" spans="1:26" ht="13.5" customHeight="1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</row>
    <row r="251" spans="1:26" ht="13.5" customHeight="1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</row>
    <row r="252" spans="1:26" ht="13.5" customHeight="1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</row>
    <row r="253" spans="1:26" ht="13.5" customHeight="1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</row>
    <row r="254" spans="1:26" ht="13.5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</row>
    <row r="255" spans="1:26" ht="13.5" customHeight="1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</row>
    <row r="256" spans="1:26" ht="13.5" customHeight="1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</row>
    <row r="257" spans="1:26" ht="13.5" customHeight="1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</row>
    <row r="258" spans="1:26" ht="13.5" customHeight="1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</row>
    <row r="259" spans="1:26" ht="13.5" customHeight="1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</row>
    <row r="260" spans="1:26" ht="13.5" customHeight="1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</row>
    <row r="261" spans="1:26" ht="13.5" customHeight="1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</row>
    <row r="262" spans="1:26" ht="13.5" customHeight="1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</row>
    <row r="263" spans="1:26" ht="13.5" customHeight="1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</row>
    <row r="264" spans="1:26" ht="13.5" customHeight="1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</row>
    <row r="265" spans="1:26" ht="13.5" customHeight="1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</row>
    <row r="266" spans="1:26" ht="13.5" customHeight="1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</row>
    <row r="267" spans="1:26" ht="13.5" customHeight="1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</row>
    <row r="268" spans="1:26" ht="13.5" customHeight="1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</row>
    <row r="269" spans="1:26" ht="13.5" customHeight="1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</row>
    <row r="270" spans="1:26" ht="13.5" customHeight="1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</row>
    <row r="271" spans="1:26" ht="13.5" customHeight="1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</row>
    <row r="272" spans="1:26" ht="13.5" customHeight="1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</row>
    <row r="273" spans="1:26" ht="13.5" customHeight="1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</row>
    <row r="274" spans="1:26" ht="13.5" customHeight="1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</row>
    <row r="275" spans="1:26" ht="13.5" customHeight="1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</row>
    <row r="276" spans="1:26" ht="13.5" customHeight="1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</row>
    <row r="277" spans="1:26" ht="13.5" customHeight="1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</row>
    <row r="278" spans="1:26" ht="13.5" customHeight="1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</row>
    <row r="279" spans="1:26" ht="13.5" customHeight="1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</row>
    <row r="280" spans="1:26" ht="13.5" customHeight="1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</row>
    <row r="281" spans="1:26" ht="13.5" customHeight="1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</row>
    <row r="282" spans="1:26" ht="13.5" customHeight="1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</row>
    <row r="283" spans="1:26" ht="13.5" customHeight="1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</row>
    <row r="284" spans="1:26" ht="13.5" customHeight="1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</row>
    <row r="285" spans="1:26" ht="13.5" customHeight="1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</row>
    <row r="286" spans="1:26" ht="13.5" customHeight="1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</row>
    <row r="287" spans="1:26" ht="13.5" customHeight="1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</row>
    <row r="288" spans="1:26" ht="13.5" customHeight="1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</row>
    <row r="289" spans="1:26" ht="13.5" customHeight="1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</row>
    <row r="290" spans="1:26" ht="13.5" customHeight="1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</row>
    <row r="291" spans="1:26" ht="13.5" customHeight="1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</row>
    <row r="292" spans="1:26" ht="13.5" customHeight="1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</row>
    <row r="293" spans="1:26" ht="13.5" customHeight="1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</row>
    <row r="294" spans="1:26" ht="13.5" customHeight="1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</row>
    <row r="295" spans="1:26" ht="13.5" customHeight="1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</row>
    <row r="296" spans="1:26" ht="13.5" customHeight="1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</row>
    <row r="297" spans="1:26" ht="13.5" customHeight="1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</row>
    <row r="298" spans="1:26" ht="13.5" customHeight="1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</row>
    <row r="299" spans="1:26" ht="13.5" customHeight="1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</row>
    <row r="300" spans="1:26" ht="13.5" customHeight="1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</row>
    <row r="301" spans="1:26" ht="13.5" customHeight="1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</row>
    <row r="302" spans="1:26" ht="13.5" customHeight="1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</row>
    <row r="303" spans="1:26" ht="13.5" customHeight="1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</row>
    <row r="304" spans="1:26" ht="13.5" customHeight="1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</row>
    <row r="305" spans="1:26" ht="13.5" customHeight="1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</row>
    <row r="306" spans="1:26" ht="13.5" customHeight="1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</row>
    <row r="307" spans="1:26" ht="13.5" customHeight="1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</row>
    <row r="308" spans="1:26" ht="13.5" customHeight="1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</row>
    <row r="309" spans="1:26" ht="13.5" customHeight="1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</row>
    <row r="310" spans="1:26" ht="13.5" customHeight="1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</row>
    <row r="311" spans="1:26" ht="13.5" customHeight="1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</row>
    <row r="312" spans="1:26" ht="13.5" customHeight="1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</row>
    <row r="313" spans="1:26" ht="13.5" customHeight="1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</row>
    <row r="314" spans="1:26" ht="13.5" customHeight="1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</row>
    <row r="315" spans="1:26" ht="13.5" customHeight="1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</row>
    <row r="316" spans="1:26" ht="13.5" customHeight="1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</row>
    <row r="317" spans="1:26" ht="13.5" customHeight="1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</row>
    <row r="318" spans="1:26" ht="13.5" customHeight="1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</row>
    <row r="319" spans="1:26" ht="13.5" customHeight="1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</row>
    <row r="320" spans="1:26" ht="13.5" customHeight="1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</row>
    <row r="321" spans="1:26" ht="13.5" customHeight="1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</row>
    <row r="322" spans="1:26" ht="13.5" customHeight="1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</row>
    <row r="323" spans="1:26" ht="13.5" customHeight="1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</row>
    <row r="324" spans="1:26" ht="13.5" customHeight="1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</row>
    <row r="325" spans="1:26" ht="13.5" customHeight="1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</row>
    <row r="326" spans="1:26" ht="13.5" customHeight="1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</row>
    <row r="327" spans="1:26" ht="13.5" customHeight="1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</row>
    <row r="328" spans="1:26" ht="13.5" customHeight="1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</row>
    <row r="329" spans="1:26" ht="13.5" customHeight="1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</row>
    <row r="330" spans="1:26" ht="13.5" customHeight="1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</row>
    <row r="331" spans="1:26" ht="13.5" customHeight="1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</row>
    <row r="332" spans="1:26" ht="13.5" customHeight="1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</row>
    <row r="333" spans="1:26" ht="13.5" customHeight="1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</row>
    <row r="334" spans="1:26" ht="13.5" customHeight="1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</row>
    <row r="335" spans="1:26" ht="13.5" customHeight="1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</row>
    <row r="336" spans="1:26" ht="13.5" customHeight="1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</row>
    <row r="337" spans="1:26" ht="13.5" customHeight="1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</row>
    <row r="338" spans="1:26" ht="13.5" customHeight="1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</row>
    <row r="339" spans="1:26" ht="13.5" customHeight="1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</row>
    <row r="340" spans="1:26" ht="13.5" customHeight="1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</row>
    <row r="341" spans="1:26" ht="13.5" customHeight="1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</row>
    <row r="342" spans="1:26" ht="13.5" customHeight="1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</row>
    <row r="343" spans="1:26" ht="13.5" customHeight="1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</row>
    <row r="344" spans="1:26" ht="13.5" customHeight="1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</row>
    <row r="345" spans="1:26" ht="13.5" customHeight="1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</row>
    <row r="346" spans="1:26" ht="13.5" customHeight="1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</row>
    <row r="347" spans="1:26" ht="13.5" customHeight="1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</row>
    <row r="348" spans="1:26" ht="13.5" customHeight="1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</row>
    <row r="349" spans="1:26" ht="13.5" customHeight="1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</row>
    <row r="350" spans="1:26" ht="13.5" customHeight="1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</row>
    <row r="351" spans="1:26" ht="13.5" customHeight="1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</row>
    <row r="352" spans="1:26" ht="13.5" customHeight="1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</row>
    <row r="353" spans="1:26" ht="13.5" customHeight="1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</row>
    <row r="354" spans="1:26" ht="13.5" customHeight="1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</row>
    <row r="355" spans="1:26" ht="13.5" customHeight="1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</row>
    <row r="356" spans="1:26" ht="13.5" customHeight="1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</row>
    <row r="357" spans="1:26" ht="13.5" customHeight="1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</row>
    <row r="358" spans="1:26" ht="13.5" customHeight="1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</row>
    <row r="359" spans="1:26" ht="13.5" customHeight="1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</row>
    <row r="360" spans="1:26" ht="13.5" customHeight="1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</row>
    <row r="361" spans="1:26" ht="13.5" customHeight="1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</row>
    <row r="362" spans="1:26" ht="13.5" customHeight="1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</row>
    <row r="363" spans="1:26" ht="13.5" customHeight="1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</row>
    <row r="364" spans="1:26" ht="13.5" customHeight="1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</row>
    <row r="365" spans="1:26" ht="13.5" customHeight="1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</row>
    <row r="366" spans="1:26" ht="13.5" customHeight="1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</row>
    <row r="367" spans="1:26" ht="13.5" customHeight="1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</row>
    <row r="368" spans="1:26" ht="13.5" customHeight="1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</row>
    <row r="369" spans="1:26" ht="13.5" customHeight="1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</row>
    <row r="370" spans="1:26" ht="13.5" customHeight="1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</row>
    <row r="371" spans="1:26" ht="13.5" customHeight="1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</row>
    <row r="372" spans="1:26" ht="13.5" customHeight="1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</row>
    <row r="373" spans="1:26" ht="13.5" customHeight="1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</row>
    <row r="374" spans="1:26" ht="13.5" customHeight="1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</row>
    <row r="375" spans="1:26" ht="13.5" customHeight="1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</row>
    <row r="376" spans="1:26" ht="13.5" customHeight="1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</row>
    <row r="377" spans="1:26" ht="13.5" customHeight="1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</row>
    <row r="378" spans="1:26" ht="13.5" customHeight="1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</row>
    <row r="379" spans="1:26" ht="13.5" customHeight="1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</row>
    <row r="380" spans="1:26" ht="13.5" customHeight="1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</row>
    <row r="381" spans="1:26" ht="13.5" customHeight="1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</row>
    <row r="382" spans="1:26" ht="13.5" customHeight="1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</row>
    <row r="383" spans="1:26" ht="13.5" customHeight="1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</row>
    <row r="384" spans="1:26" ht="13.5" customHeight="1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</row>
    <row r="385" spans="1:26" ht="13.5" customHeight="1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</row>
    <row r="386" spans="1:26" ht="13.5" customHeight="1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</row>
    <row r="387" spans="1:26" ht="13.5" customHeight="1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</row>
    <row r="388" spans="1:26" ht="13.5" customHeight="1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</row>
    <row r="389" spans="1:26" ht="13.5" customHeight="1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</row>
    <row r="390" spans="1:26" ht="13.5" customHeight="1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</row>
    <row r="391" spans="1:26" ht="13.5" customHeight="1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</row>
    <row r="392" spans="1:26" ht="13.5" customHeight="1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</row>
    <row r="393" spans="1:26" ht="13.5" customHeight="1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</row>
    <row r="394" spans="1:26" ht="13.5" customHeight="1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</row>
    <row r="395" spans="1:26" ht="13.5" customHeight="1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</row>
    <row r="396" spans="1:26" ht="13.5" customHeight="1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</row>
    <row r="397" spans="1:26" ht="13.5" customHeight="1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</row>
    <row r="398" spans="1:26" ht="13.5" customHeight="1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</row>
    <row r="399" spans="1:26" ht="13.5" customHeight="1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</row>
    <row r="400" spans="1:26" ht="13.5" customHeight="1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</row>
    <row r="401" spans="1:26" ht="13.5" customHeight="1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</row>
    <row r="402" spans="1:26" ht="13.5" customHeight="1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</row>
    <row r="403" spans="1:26" ht="13.5" customHeight="1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</row>
    <row r="404" spans="1:26" ht="13.5" customHeight="1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</row>
    <row r="405" spans="1:26" ht="13.5" customHeight="1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</row>
    <row r="406" spans="1:26" ht="13.5" customHeight="1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</row>
    <row r="407" spans="1:26" ht="13.5" customHeight="1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</row>
    <row r="408" spans="1:26" ht="13.5" customHeight="1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</row>
    <row r="409" spans="1:26" ht="13.5" customHeight="1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</row>
    <row r="410" spans="1:26" ht="13.5" customHeight="1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</row>
    <row r="411" spans="1:26" ht="13.5" customHeight="1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</row>
    <row r="412" spans="1:26" ht="13.5" customHeight="1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</row>
    <row r="413" spans="1:26" ht="13.5" customHeight="1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</row>
    <row r="414" spans="1:26" ht="13.5" customHeight="1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</row>
    <row r="415" spans="1:26" ht="13.5" customHeight="1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</row>
    <row r="416" spans="1:26" ht="13.5" customHeight="1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</row>
    <row r="417" spans="1:26" ht="13.5" customHeight="1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</row>
    <row r="418" spans="1:26" ht="13.5" customHeight="1">
      <c r="A418" s="114"/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</row>
    <row r="419" spans="1:26" ht="13.5" customHeight="1">
      <c r="A419" s="114"/>
      <c r="B419" s="114"/>
      <c r="C419" s="114"/>
      <c r="D419" s="114"/>
      <c r="E419" s="114"/>
      <c r="F419" s="114"/>
      <c r="G419" s="114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</row>
    <row r="420" spans="1:26" ht="13.5" customHeight="1">
      <c r="A420" s="114"/>
      <c r="B420" s="114"/>
      <c r="C420" s="114"/>
      <c r="D420" s="114"/>
      <c r="E420" s="114"/>
      <c r="F420" s="114"/>
      <c r="G420" s="114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</row>
    <row r="421" spans="1:26" ht="13.5" customHeight="1">
      <c r="A421" s="114"/>
      <c r="B421" s="114"/>
      <c r="C421" s="114"/>
      <c r="D421" s="114"/>
      <c r="E421" s="114"/>
      <c r="F421" s="114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</row>
    <row r="422" spans="1:26" ht="13.5" customHeight="1">
      <c r="A422" s="114"/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</row>
    <row r="423" spans="1:26" ht="13.5" customHeight="1">
      <c r="A423" s="114"/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</row>
    <row r="424" spans="1:26" ht="13.5" customHeight="1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</row>
    <row r="425" spans="1:26" ht="13.5" customHeight="1">
      <c r="A425" s="114"/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</row>
    <row r="426" spans="1:26" ht="13.5" customHeight="1">
      <c r="A426" s="114"/>
      <c r="B426" s="114"/>
      <c r="C426" s="114"/>
      <c r="D426" s="114"/>
      <c r="E426" s="114"/>
      <c r="F426" s="114"/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</row>
    <row r="427" spans="1:26" ht="13.5" customHeight="1">
      <c r="A427" s="114"/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</row>
    <row r="428" spans="1:26" ht="13.5" customHeight="1">
      <c r="A428" s="114"/>
      <c r="B428" s="114"/>
      <c r="C428" s="114"/>
      <c r="D428" s="114"/>
      <c r="E428" s="114"/>
      <c r="F428" s="114"/>
      <c r="G428" s="114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</row>
    <row r="429" spans="1:26" ht="13.5" customHeight="1">
      <c r="A429" s="114"/>
      <c r="B429" s="114"/>
      <c r="C429" s="114"/>
      <c r="D429" s="114"/>
      <c r="E429" s="114"/>
      <c r="F429" s="114"/>
      <c r="G429" s="114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</row>
    <row r="430" spans="1:26" ht="13.5" customHeight="1">
      <c r="A430" s="114"/>
      <c r="B430" s="114"/>
      <c r="C430" s="114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</row>
    <row r="431" spans="1:26" ht="13.5" customHeight="1">
      <c r="A431" s="114"/>
      <c r="B431" s="114"/>
      <c r="C431" s="114"/>
      <c r="D431" s="114"/>
      <c r="E431" s="114"/>
      <c r="F431" s="114"/>
      <c r="G431" s="114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</row>
    <row r="432" spans="1:26" ht="13.5" customHeight="1">
      <c r="A432" s="114"/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</row>
    <row r="433" spans="1:26" ht="13.5" customHeight="1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</row>
    <row r="434" spans="1:26" ht="13.5" customHeight="1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</row>
    <row r="435" spans="1:26" ht="13.5" customHeight="1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</row>
    <row r="436" spans="1:26" ht="13.5" customHeight="1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</row>
    <row r="437" spans="1:26" ht="13.5" customHeight="1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</row>
    <row r="438" spans="1:26" ht="13.5" customHeight="1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</row>
    <row r="439" spans="1:26" ht="13.5" customHeight="1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</row>
    <row r="440" spans="1:26" ht="13.5" customHeight="1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</row>
    <row r="441" spans="1:26" ht="13.5" customHeight="1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</row>
    <row r="442" spans="1:26" ht="13.5" customHeight="1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</row>
    <row r="443" spans="1:26" ht="13.5" customHeight="1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</row>
    <row r="444" spans="1:26" ht="13.5" customHeight="1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</row>
    <row r="445" spans="1:26" ht="13.5" customHeight="1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</row>
    <row r="446" spans="1:26" ht="13.5" customHeight="1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</row>
    <row r="447" spans="1:26" ht="13.5" customHeight="1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</row>
    <row r="448" spans="1:26" ht="13.5" customHeight="1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</row>
    <row r="449" spans="1:26" ht="13.5" customHeight="1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</row>
    <row r="450" spans="1:26" ht="13.5" customHeight="1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</row>
    <row r="451" spans="1:26" ht="13.5" customHeight="1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</row>
    <row r="452" spans="1:26" ht="13.5" customHeight="1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</row>
    <row r="453" spans="1:26" ht="13.5" customHeight="1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</row>
    <row r="454" spans="1:26" ht="13.5" customHeight="1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</row>
    <row r="455" spans="1:26" ht="13.5" customHeight="1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</row>
    <row r="456" spans="1:26" ht="13.5" customHeight="1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</row>
    <row r="457" spans="1:26" ht="13.5" customHeight="1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</row>
    <row r="458" spans="1:26" ht="13.5" customHeight="1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</row>
    <row r="459" spans="1:26" ht="13.5" customHeight="1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</row>
    <row r="460" spans="1:26" ht="13.5" customHeight="1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</row>
    <row r="461" spans="1:26" ht="13.5" customHeight="1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</row>
    <row r="462" spans="1:26" ht="13.5" customHeight="1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</row>
    <row r="463" spans="1:26" ht="13.5" customHeight="1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</row>
    <row r="464" spans="1:26" ht="13.5" customHeight="1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</row>
    <row r="465" spans="1:26" ht="13.5" customHeight="1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</row>
    <row r="466" spans="1:26" ht="13.5" customHeight="1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</row>
    <row r="467" spans="1:26" ht="13.5" customHeight="1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</row>
    <row r="468" spans="1:26" ht="13.5" customHeight="1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</row>
    <row r="469" spans="1:26" ht="13.5" customHeight="1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</row>
    <row r="470" spans="1:26" ht="13.5" customHeight="1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</row>
    <row r="471" spans="1:26" ht="13.5" customHeight="1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</row>
    <row r="472" spans="1:26" ht="13.5" customHeight="1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</row>
    <row r="473" spans="1:26" ht="13.5" customHeight="1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</row>
    <row r="474" spans="1:26" ht="13.5" customHeight="1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</row>
    <row r="475" spans="1:26" ht="13.5" customHeight="1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</row>
    <row r="476" spans="1:26" ht="13.5" customHeight="1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</row>
    <row r="477" spans="1:26" ht="13.5" customHeight="1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</row>
    <row r="478" spans="1:26" ht="13.5" customHeight="1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</row>
    <row r="479" spans="1:26" ht="13.5" customHeight="1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</row>
    <row r="480" spans="1:26" ht="13.5" customHeight="1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</row>
    <row r="481" spans="1:26" ht="13.5" customHeight="1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</row>
    <row r="482" spans="1:26" ht="13.5" customHeight="1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</row>
    <row r="483" spans="1:26" ht="13.5" customHeight="1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</row>
    <row r="484" spans="1:26" ht="13.5" customHeight="1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</row>
    <row r="485" spans="1:26" ht="13.5" customHeight="1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</row>
    <row r="486" spans="1:26" ht="13.5" customHeight="1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</row>
    <row r="487" spans="1:26" ht="13.5" customHeight="1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</row>
    <row r="488" spans="1:26" ht="13.5" customHeight="1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</row>
    <row r="489" spans="1:26" ht="13.5" customHeight="1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</row>
    <row r="490" spans="1:26" ht="13.5" customHeight="1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</row>
    <row r="491" spans="1:26" ht="13.5" customHeight="1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</row>
    <row r="492" spans="1:26" ht="13.5" customHeight="1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</row>
    <row r="493" spans="1:26" ht="13.5" customHeight="1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</row>
    <row r="494" spans="1:26" ht="13.5" customHeight="1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</row>
    <row r="495" spans="1:26" ht="13.5" customHeight="1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</row>
    <row r="496" spans="1:26" ht="13.5" customHeight="1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</row>
    <row r="497" spans="1:26" ht="13.5" customHeight="1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</row>
    <row r="498" spans="1:26" ht="13.5" customHeight="1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</row>
    <row r="499" spans="1:26" ht="13.5" customHeight="1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</row>
    <row r="500" spans="1:26" ht="13.5" customHeight="1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</row>
    <row r="501" spans="1:26" ht="13.5" customHeight="1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</row>
    <row r="502" spans="1:26" ht="13.5" customHeight="1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</row>
    <row r="503" spans="1:26" ht="13.5" customHeight="1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</row>
    <row r="504" spans="1:26" ht="13.5" customHeight="1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</row>
    <row r="505" spans="1:26" ht="13.5" customHeight="1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</row>
    <row r="506" spans="1:26" ht="13.5" customHeight="1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</row>
    <row r="507" spans="1:26" ht="13.5" customHeight="1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</row>
    <row r="508" spans="1:26" ht="13.5" customHeight="1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</row>
    <row r="509" spans="1:26" ht="13.5" customHeight="1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</row>
    <row r="510" spans="1:26" ht="13.5" customHeight="1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</row>
    <row r="511" spans="1:26" ht="13.5" customHeight="1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</row>
    <row r="512" spans="1:26" ht="13.5" customHeight="1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</row>
    <row r="513" spans="1:26" ht="13.5" customHeight="1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</row>
    <row r="514" spans="1:26" ht="13.5" customHeight="1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</row>
    <row r="515" spans="1:26" ht="13.5" customHeight="1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</row>
    <row r="516" spans="1:26" ht="13.5" customHeight="1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</row>
    <row r="517" spans="1:26" ht="13.5" customHeight="1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</row>
    <row r="518" spans="1:26" ht="13.5" customHeight="1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</row>
    <row r="519" spans="1:26" ht="13.5" customHeight="1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</row>
    <row r="520" spans="1:26" ht="13.5" customHeight="1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</row>
    <row r="521" spans="1:26" ht="13.5" customHeight="1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</row>
    <row r="522" spans="1:26" ht="13.5" customHeight="1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</row>
    <row r="523" spans="1:26" ht="13.5" customHeight="1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</row>
    <row r="524" spans="1:26" ht="13.5" customHeight="1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</row>
    <row r="525" spans="1:26" ht="13.5" customHeight="1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</row>
    <row r="526" spans="1:26" ht="13.5" customHeight="1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</row>
    <row r="527" spans="1:26" ht="13.5" customHeight="1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</row>
    <row r="528" spans="1:26" ht="13.5" customHeight="1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</row>
    <row r="529" spans="1:26" ht="13.5" customHeight="1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</row>
    <row r="530" spans="1:26" ht="13.5" customHeight="1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</row>
    <row r="531" spans="1:26" ht="13.5" customHeight="1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</row>
    <row r="532" spans="1:26" ht="13.5" customHeight="1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</row>
    <row r="533" spans="1:26" ht="13.5" customHeight="1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</row>
    <row r="534" spans="1:26" ht="13.5" customHeight="1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</row>
    <row r="535" spans="1:26" ht="13.5" customHeight="1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</row>
    <row r="536" spans="1:26" ht="13.5" customHeight="1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</row>
    <row r="537" spans="1:26" ht="13.5" customHeight="1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</row>
    <row r="538" spans="1:26" ht="13.5" customHeight="1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</row>
    <row r="539" spans="1:26" ht="13.5" customHeight="1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</row>
    <row r="540" spans="1:26" ht="13.5" customHeight="1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</row>
    <row r="541" spans="1:26" ht="13.5" customHeight="1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</row>
    <row r="542" spans="1:26" ht="13.5" customHeight="1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</row>
    <row r="543" spans="1:26" ht="13.5" customHeight="1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</row>
    <row r="544" spans="1:26" ht="13.5" customHeight="1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</row>
    <row r="545" spans="1:26" ht="13.5" customHeight="1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</row>
    <row r="546" spans="1:26" ht="13.5" customHeight="1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</row>
    <row r="547" spans="1:26" ht="13.5" customHeight="1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</row>
    <row r="548" spans="1:26" ht="13.5" customHeight="1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</row>
    <row r="549" spans="1:26" ht="13.5" customHeight="1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</row>
    <row r="550" spans="1:26" ht="13.5" customHeight="1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</row>
    <row r="551" spans="1:26" ht="13.5" customHeight="1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</row>
    <row r="552" spans="1:26" ht="13.5" customHeight="1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</row>
    <row r="553" spans="1:26" ht="13.5" customHeight="1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</row>
    <row r="554" spans="1:26" ht="13.5" customHeight="1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</row>
    <row r="555" spans="1:26" ht="13.5" customHeight="1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</row>
    <row r="556" spans="1:26" ht="13.5" customHeight="1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</row>
    <row r="557" spans="1:26" ht="13.5" customHeight="1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</row>
    <row r="558" spans="1:26" ht="13.5" customHeight="1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</row>
    <row r="559" spans="1:26" ht="13.5" customHeight="1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</row>
    <row r="560" spans="1:26" ht="13.5" customHeight="1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</row>
    <row r="561" spans="1:26" ht="13.5" customHeight="1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</row>
    <row r="562" spans="1:26" ht="13.5" customHeight="1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</row>
    <row r="563" spans="1:26" ht="13.5" customHeight="1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</row>
    <row r="564" spans="1:26" ht="13.5" customHeight="1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</row>
    <row r="565" spans="1:26" ht="13.5" customHeight="1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</row>
    <row r="566" spans="1:26" ht="13.5" customHeight="1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</row>
    <row r="567" spans="1:26" ht="13.5" customHeight="1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</row>
    <row r="568" spans="1:26" ht="13.5" customHeight="1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</row>
    <row r="569" spans="1:26" ht="13.5" customHeight="1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</row>
    <row r="570" spans="1:26" ht="13.5" customHeight="1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</row>
    <row r="571" spans="1:26" ht="13.5" customHeight="1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</row>
    <row r="572" spans="1:26" ht="13.5" customHeight="1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</row>
    <row r="573" spans="1:26" ht="13.5" customHeight="1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</row>
    <row r="574" spans="1:26" ht="13.5" customHeight="1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</row>
    <row r="575" spans="1:26" ht="13.5" customHeight="1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</row>
    <row r="576" spans="1:26" ht="13.5" customHeight="1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</row>
    <row r="577" spans="1:26" ht="13.5" customHeight="1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</row>
    <row r="578" spans="1:26" ht="13.5" customHeight="1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</row>
    <row r="579" spans="1:26" ht="13.5" customHeight="1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</row>
    <row r="580" spans="1:26" ht="13.5" customHeight="1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</row>
    <row r="581" spans="1:26" ht="13.5" customHeight="1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</row>
    <row r="582" spans="1:26" ht="13.5" customHeight="1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</row>
    <row r="583" spans="1:26" ht="13.5" customHeight="1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</row>
    <row r="584" spans="1:26" ht="13.5" customHeight="1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</row>
    <row r="585" spans="1:26" ht="13.5" customHeight="1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</row>
    <row r="586" spans="1:26" ht="13.5" customHeight="1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</row>
    <row r="587" spans="1:26" ht="13.5" customHeight="1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</row>
    <row r="588" spans="1:26" ht="13.5" customHeight="1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</row>
    <row r="589" spans="1:26" ht="13.5" customHeight="1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</row>
    <row r="590" spans="1:26" ht="13.5" customHeight="1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</row>
    <row r="591" spans="1:26" ht="13.5" customHeight="1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</row>
    <row r="592" spans="1:26" ht="13.5" customHeight="1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</row>
    <row r="593" spans="1:26" ht="13.5" customHeight="1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</row>
    <row r="594" spans="1:26" ht="13.5" customHeight="1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</row>
    <row r="595" spans="1:26" ht="13.5" customHeight="1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</row>
    <row r="596" spans="1:26" ht="13.5" customHeight="1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</row>
    <row r="597" spans="1:26" ht="13.5" customHeight="1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</row>
    <row r="598" spans="1:26" ht="13.5" customHeight="1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</row>
    <row r="599" spans="1:26" ht="13.5" customHeight="1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</row>
    <row r="600" spans="1:26" ht="13.5" customHeight="1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</row>
    <row r="601" spans="1:26" ht="13.5" customHeight="1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</row>
    <row r="602" spans="1:26" ht="13.5" customHeight="1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</row>
    <row r="603" spans="1:26" ht="13.5" customHeight="1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</row>
    <row r="604" spans="1:26" ht="13.5" customHeight="1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</row>
    <row r="605" spans="1:26" ht="13.5" customHeight="1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</row>
    <row r="606" spans="1:26" ht="13.5" customHeight="1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</row>
    <row r="607" spans="1:26" ht="13.5" customHeight="1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</row>
    <row r="608" spans="1:26" ht="13.5" customHeight="1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</row>
    <row r="609" spans="1:26" ht="13.5" customHeight="1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</row>
    <row r="610" spans="1:26" ht="13.5" customHeight="1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</row>
    <row r="611" spans="1:26" ht="13.5" customHeight="1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</row>
    <row r="612" spans="1:26" ht="13.5" customHeight="1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</row>
    <row r="613" spans="1:26" ht="13.5" customHeight="1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</row>
    <row r="614" spans="1:26" ht="13.5" customHeight="1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</row>
    <row r="615" spans="1:26" ht="13.5" customHeight="1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</row>
    <row r="616" spans="1:26" ht="13.5" customHeight="1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</row>
    <row r="617" spans="1:26" ht="13.5" customHeight="1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</row>
    <row r="618" spans="1:26" ht="13.5" customHeight="1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</row>
    <row r="619" spans="1:26" ht="13.5" customHeight="1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</row>
    <row r="620" spans="1:26" ht="13.5" customHeight="1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</row>
    <row r="621" spans="1:26" ht="13.5" customHeight="1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</row>
    <row r="622" spans="1:26" ht="13.5" customHeight="1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</row>
    <row r="623" spans="1:26" ht="13.5" customHeight="1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</row>
    <row r="624" spans="1:26" ht="13.5" customHeight="1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</row>
    <row r="625" spans="1:26" ht="13.5" customHeight="1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</row>
    <row r="626" spans="1:26" ht="13.5" customHeight="1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</row>
    <row r="627" spans="1:26" ht="13.5" customHeight="1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</row>
    <row r="628" spans="1:26" ht="13.5" customHeight="1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</row>
    <row r="629" spans="1:26" ht="13.5" customHeight="1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</row>
    <row r="630" spans="1:26" ht="13.5" customHeight="1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</row>
    <row r="631" spans="1:26" ht="13.5" customHeight="1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</row>
    <row r="632" spans="1:26" ht="13.5" customHeight="1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</row>
    <row r="633" spans="1:26" ht="13.5" customHeight="1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</row>
    <row r="634" spans="1:26" ht="13.5" customHeight="1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</row>
    <row r="635" spans="1:26" ht="13.5" customHeight="1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</row>
    <row r="636" spans="1:26" ht="13.5" customHeight="1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</row>
    <row r="637" spans="1:26" ht="13.5" customHeight="1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</row>
    <row r="638" spans="1:26" ht="13.5" customHeight="1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</row>
    <row r="639" spans="1:26" ht="13.5" customHeight="1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</row>
    <row r="640" spans="1:26" ht="13.5" customHeight="1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</row>
    <row r="641" spans="1:26" ht="13.5" customHeight="1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</row>
    <row r="642" spans="1:26" ht="13.5" customHeight="1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</row>
    <row r="643" spans="1:26" ht="13.5" customHeight="1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</row>
    <row r="644" spans="1:26" ht="13.5" customHeight="1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</row>
    <row r="645" spans="1:26" ht="13.5" customHeight="1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</row>
    <row r="646" spans="1:26" ht="13.5" customHeight="1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</row>
    <row r="647" spans="1:26" ht="13.5" customHeight="1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</row>
    <row r="648" spans="1:26" ht="13.5" customHeight="1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</row>
    <row r="649" spans="1:26" ht="13.5" customHeight="1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</row>
    <row r="650" spans="1:26" ht="13.5" customHeight="1">
      <c r="A650" s="114"/>
      <c r="B650" s="114"/>
      <c r="C650" s="114"/>
      <c r="D650" s="114"/>
      <c r="E650" s="114"/>
      <c r="F650" s="114"/>
      <c r="G650" s="114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</row>
    <row r="651" spans="1:26" ht="13.5" customHeight="1">
      <c r="A651" s="114"/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</row>
    <row r="652" spans="1:26" ht="13.5" customHeight="1">
      <c r="A652" s="114"/>
      <c r="B652" s="114"/>
      <c r="C652" s="114"/>
      <c r="D652" s="114"/>
      <c r="E652" s="114"/>
      <c r="F652" s="114"/>
      <c r="G652" s="114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</row>
    <row r="653" spans="1:26" ht="13.5" customHeight="1">
      <c r="A653" s="114"/>
      <c r="B653" s="114"/>
      <c r="C653" s="114"/>
      <c r="D653" s="114"/>
      <c r="E653" s="114"/>
      <c r="F653" s="114"/>
      <c r="G653" s="114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</row>
    <row r="654" spans="1:26" ht="13.5" customHeight="1">
      <c r="A654" s="114"/>
      <c r="B654" s="114"/>
      <c r="C654" s="114"/>
      <c r="D654" s="114"/>
      <c r="E654" s="114"/>
      <c r="F654" s="114"/>
      <c r="G654" s="114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</row>
    <row r="655" spans="1:26" ht="13.5" customHeight="1">
      <c r="A655" s="114"/>
      <c r="B655" s="114"/>
      <c r="C655" s="114"/>
      <c r="D655" s="114"/>
      <c r="E655" s="114"/>
      <c r="F655" s="114"/>
      <c r="G655" s="114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</row>
    <row r="656" spans="1:26" ht="13.5" customHeight="1">
      <c r="A656" s="114"/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</row>
    <row r="657" spans="1:26" ht="13.5" customHeight="1">
      <c r="A657" s="114"/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</row>
    <row r="658" spans="1:26" ht="13.5" customHeight="1">
      <c r="A658" s="114"/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</row>
    <row r="659" spans="1:26" ht="13.5" customHeight="1">
      <c r="A659" s="114"/>
      <c r="B659" s="114"/>
      <c r="C659" s="114"/>
      <c r="D659" s="114"/>
      <c r="E659" s="114"/>
      <c r="F659" s="114"/>
      <c r="G659" s="114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</row>
    <row r="660" spans="1:26" ht="13.5" customHeight="1">
      <c r="A660" s="114"/>
      <c r="B660" s="114"/>
      <c r="C660" s="114"/>
      <c r="D660" s="114"/>
      <c r="E660" s="114"/>
      <c r="F660" s="114"/>
      <c r="G660" s="114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</row>
    <row r="661" spans="1:26" ht="13.5" customHeight="1">
      <c r="A661" s="114"/>
      <c r="B661" s="114"/>
      <c r="C661" s="114"/>
      <c r="D661" s="114"/>
      <c r="E661" s="114"/>
      <c r="F661" s="114"/>
      <c r="G661" s="114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</row>
    <row r="662" spans="1:26" ht="13.5" customHeight="1">
      <c r="A662" s="114"/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</row>
    <row r="663" spans="1:26" ht="13.5" customHeight="1">
      <c r="A663" s="114"/>
      <c r="B663" s="114"/>
      <c r="C663" s="114"/>
      <c r="D663" s="114"/>
      <c r="E663" s="114"/>
      <c r="F663" s="114"/>
      <c r="G663" s="114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</row>
    <row r="664" spans="1:26" ht="13.5" customHeight="1">
      <c r="A664" s="114"/>
      <c r="B664" s="114"/>
      <c r="C664" s="114"/>
      <c r="D664" s="114"/>
      <c r="E664" s="114"/>
      <c r="F664" s="114"/>
      <c r="G664" s="114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</row>
    <row r="665" spans="1:26" ht="13.5" customHeight="1">
      <c r="A665" s="114"/>
      <c r="B665" s="114"/>
      <c r="C665" s="114"/>
      <c r="D665" s="114"/>
      <c r="E665" s="114"/>
      <c r="F665" s="114"/>
      <c r="G665" s="114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</row>
    <row r="666" spans="1:26" ht="13.5" customHeight="1">
      <c r="A666" s="114"/>
      <c r="B666" s="114"/>
      <c r="C666" s="114"/>
      <c r="D666" s="114"/>
      <c r="E666" s="114"/>
      <c r="F666" s="114"/>
      <c r="G666" s="114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</row>
    <row r="667" spans="1:26" ht="13.5" customHeight="1">
      <c r="A667" s="114"/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</row>
    <row r="668" spans="1:26" ht="13.5" customHeight="1">
      <c r="A668" s="114"/>
      <c r="B668" s="114"/>
      <c r="C668" s="114"/>
      <c r="D668" s="114"/>
      <c r="E668" s="114"/>
      <c r="F668" s="114"/>
      <c r="G668" s="114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</row>
    <row r="669" spans="1:26" ht="13.5" customHeight="1">
      <c r="A669" s="114"/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</row>
    <row r="670" spans="1:26" ht="13.5" customHeight="1">
      <c r="A670" s="114"/>
      <c r="B670" s="114"/>
      <c r="C670" s="114"/>
      <c r="D670" s="114"/>
      <c r="E670" s="114"/>
      <c r="F670" s="114"/>
      <c r="G670" s="114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</row>
    <row r="671" spans="1:26" ht="13.5" customHeight="1">
      <c r="A671" s="114"/>
      <c r="B671" s="114"/>
      <c r="C671" s="114"/>
      <c r="D671" s="114"/>
      <c r="E671" s="114"/>
      <c r="F671" s="114"/>
      <c r="G671" s="114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</row>
    <row r="672" spans="1:26" ht="13.5" customHeight="1">
      <c r="A672" s="114"/>
      <c r="B672" s="114"/>
      <c r="C672" s="114"/>
      <c r="D672" s="114"/>
      <c r="E672" s="114"/>
      <c r="F672" s="114"/>
      <c r="G672" s="114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</row>
    <row r="673" spans="1:26" ht="13.5" customHeight="1">
      <c r="A673" s="114"/>
      <c r="B673" s="114"/>
      <c r="C673" s="114"/>
      <c r="D673" s="114"/>
      <c r="E673" s="114"/>
      <c r="F673" s="114"/>
      <c r="G673" s="114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</row>
    <row r="674" spans="1:26" ht="13.5" customHeight="1">
      <c r="A674" s="114"/>
      <c r="B674" s="114"/>
      <c r="C674" s="114"/>
      <c r="D674" s="114"/>
      <c r="E674" s="114"/>
      <c r="F674" s="114"/>
      <c r="G674" s="114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</row>
    <row r="675" spans="1:26" ht="13.5" customHeight="1">
      <c r="A675" s="114"/>
      <c r="B675" s="114"/>
      <c r="C675" s="114"/>
      <c r="D675" s="114"/>
      <c r="E675" s="114"/>
      <c r="F675" s="114"/>
      <c r="G675" s="114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</row>
    <row r="676" spans="1:26" ht="13.5" customHeight="1">
      <c r="A676" s="114"/>
      <c r="B676" s="114"/>
      <c r="C676" s="114"/>
      <c r="D676" s="114"/>
      <c r="E676" s="114"/>
      <c r="F676" s="114"/>
      <c r="G676" s="114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</row>
    <row r="677" spans="1:26" ht="13.5" customHeight="1">
      <c r="A677" s="114"/>
      <c r="B677" s="114"/>
      <c r="C677" s="114"/>
      <c r="D677" s="114"/>
      <c r="E677" s="114"/>
      <c r="F677" s="114"/>
      <c r="G677" s="114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</row>
    <row r="678" spans="1:26" ht="13.5" customHeight="1">
      <c r="A678" s="114"/>
      <c r="B678" s="114"/>
      <c r="C678" s="114"/>
      <c r="D678" s="114"/>
      <c r="E678" s="114"/>
      <c r="F678" s="114"/>
      <c r="G678" s="114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</row>
    <row r="679" spans="1:26" ht="13.5" customHeight="1">
      <c r="A679" s="114"/>
      <c r="B679" s="114"/>
      <c r="C679" s="114"/>
      <c r="D679" s="114"/>
      <c r="E679" s="114"/>
      <c r="F679" s="114"/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</row>
    <row r="680" spans="1:26" ht="13.5" customHeight="1">
      <c r="A680" s="114"/>
      <c r="B680" s="114"/>
      <c r="C680" s="114"/>
      <c r="D680" s="114"/>
      <c r="E680" s="114"/>
      <c r="F680" s="114"/>
      <c r="G680" s="114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</row>
    <row r="681" spans="1:26" ht="13.5" customHeight="1">
      <c r="A681" s="114"/>
      <c r="B681" s="114"/>
      <c r="C681" s="114"/>
      <c r="D681" s="114"/>
      <c r="E681" s="114"/>
      <c r="F681" s="114"/>
      <c r="G681" s="114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</row>
    <row r="682" spans="1:26" ht="13.5" customHeight="1">
      <c r="A682" s="114"/>
      <c r="B682" s="114"/>
      <c r="C682" s="114"/>
      <c r="D682" s="114"/>
      <c r="E682" s="114"/>
      <c r="F682" s="114"/>
      <c r="G682" s="114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</row>
    <row r="683" spans="1:26" ht="13.5" customHeight="1">
      <c r="A683" s="114"/>
      <c r="B683" s="114"/>
      <c r="C683" s="114"/>
      <c r="D683" s="114"/>
      <c r="E683" s="114"/>
      <c r="F683" s="114"/>
      <c r="G683" s="114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</row>
    <row r="684" spans="1:26" ht="13.5" customHeight="1">
      <c r="A684" s="114"/>
      <c r="B684" s="114"/>
      <c r="C684" s="114"/>
      <c r="D684" s="114"/>
      <c r="E684" s="114"/>
      <c r="F684" s="114"/>
      <c r="G684" s="114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</row>
    <row r="685" spans="1:26" ht="13.5" customHeight="1">
      <c r="A685" s="114"/>
      <c r="B685" s="114"/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</row>
    <row r="686" spans="1:26" ht="13.5" customHeight="1">
      <c r="A686" s="114"/>
      <c r="B686" s="114"/>
      <c r="C686" s="114"/>
      <c r="D686" s="114"/>
      <c r="E686" s="114"/>
      <c r="F686" s="114"/>
      <c r="G686" s="114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</row>
    <row r="687" spans="1:26" ht="13.5" customHeight="1">
      <c r="A687" s="114"/>
      <c r="B687" s="114"/>
      <c r="C687" s="114"/>
      <c r="D687" s="114"/>
      <c r="E687" s="114"/>
      <c r="F687" s="114"/>
      <c r="G687" s="114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</row>
    <row r="688" spans="1:26" ht="13.5" customHeight="1">
      <c r="A688" s="114"/>
      <c r="B688" s="114"/>
      <c r="C688" s="114"/>
      <c r="D688" s="114"/>
      <c r="E688" s="114"/>
      <c r="F688" s="114"/>
      <c r="G688" s="114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</row>
    <row r="689" spans="1:26" ht="13.5" customHeight="1">
      <c r="A689" s="114"/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</row>
    <row r="690" spans="1:26" ht="13.5" customHeight="1">
      <c r="A690" s="114"/>
      <c r="B690" s="114"/>
      <c r="C690" s="114"/>
      <c r="D690" s="114"/>
      <c r="E690" s="114"/>
      <c r="F690" s="114"/>
      <c r="G690" s="114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</row>
    <row r="691" spans="1:26" ht="13.5" customHeight="1">
      <c r="A691" s="114"/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</row>
    <row r="692" spans="1:26" ht="13.5" customHeight="1">
      <c r="A692" s="114"/>
      <c r="B692" s="114"/>
      <c r="C692" s="114"/>
      <c r="D692" s="114"/>
      <c r="E692" s="114"/>
      <c r="F692" s="114"/>
      <c r="G692" s="114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</row>
    <row r="693" spans="1:26" ht="13.5" customHeight="1">
      <c r="A693" s="114"/>
      <c r="B693" s="114"/>
      <c r="C693" s="114"/>
      <c r="D693" s="114"/>
      <c r="E693" s="114"/>
      <c r="F693" s="114"/>
      <c r="G693" s="114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</row>
    <row r="694" spans="1:26" ht="13.5" customHeight="1">
      <c r="A694" s="114"/>
      <c r="B694" s="114"/>
      <c r="C694" s="114"/>
      <c r="D694" s="114"/>
      <c r="E694" s="114"/>
      <c r="F694" s="114"/>
      <c r="G694" s="114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</row>
    <row r="695" spans="1:26" ht="13.5" customHeight="1">
      <c r="A695" s="114"/>
      <c r="B695" s="114"/>
      <c r="C695" s="114"/>
      <c r="D695" s="114"/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</row>
    <row r="696" spans="1:26" ht="13.5" customHeight="1">
      <c r="A696" s="114"/>
      <c r="B696" s="114"/>
      <c r="C696" s="114"/>
      <c r="D696" s="114"/>
      <c r="E696" s="114"/>
      <c r="F696" s="114"/>
      <c r="G696" s="114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</row>
    <row r="697" spans="1:26" ht="13.5" customHeight="1">
      <c r="A697" s="114"/>
      <c r="B697" s="114"/>
      <c r="C697" s="114"/>
      <c r="D697" s="114"/>
      <c r="E697" s="114"/>
      <c r="F697" s="114"/>
      <c r="G697" s="114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</row>
    <row r="698" spans="1:26" ht="13.5" customHeight="1">
      <c r="A698" s="114"/>
      <c r="B698" s="114"/>
      <c r="C698" s="114"/>
      <c r="D698" s="114"/>
      <c r="E698" s="114"/>
      <c r="F698" s="114"/>
      <c r="G698" s="114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</row>
    <row r="699" spans="1:26" ht="13.5" customHeight="1">
      <c r="A699" s="114"/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</row>
    <row r="700" spans="1:26" ht="13.5" customHeight="1">
      <c r="A700" s="114"/>
      <c r="B700" s="114"/>
      <c r="C700" s="114"/>
      <c r="D700" s="114"/>
      <c r="E700" s="114"/>
      <c r="F700" s="114"/>
      <c r="G700" s="114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</row>
    <row r="701" spans="1:26" ht="13.5" customHeight="1">
      <c r="A701" s="114"/>
      <c r="B701" s="114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</row>
    <row r="702" spans="1:26" ht="13.5" customHeight="1">
      <c r="A702" s="114"/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</row>
    <row r="703" spans="1:26" ht="13.5" customHeight="1">
      <c r="A703" s="114"/>
      <c r="B703" s="114"/>
      <c r="C703" s="114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</row>
    <row r="704" spans="1:26" ht="13.5" customHeight="1">
      <c r="A704" s="114"/>
      <c r="B704" s="114"/>
      <c r="C704" s="114"/>
      <c r="D704" s="114"/>
      <c r="E704" s="114"/>
      <c r="F704" s="114"/>
      <c r="G704" s="114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</row>
    <row r="705" spans="1:26" ht="13.5" customHeight="1">
      <c r="A705" s="114"/>
      <c r="B705" s="114"/>
      <c r="C705" s="114"/>
      <c r="D705" s="114"/>
      <c r="E705" s="114"/>
      <c r="F705" s="114"/>
      <c r="G705" s="114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</row>
    <row r="706" spans="1:26" ht="13.5" customHeight="1">
      <c r="A706" s="114"/>
      <c r="B706" s="114"/>
      <c r="C706" s="114"/>
      <c r="D706" s="114"/>
      <c r="E706" s="114"/>
      <c r="F706" s="114"/>
      <c r="G706" s="114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</row>
    <row r="707" spans="1:26" ht="13.5" customHeight="1">
      <c r="A707" s="114"/>
      <c r="B707" s="114"/>
      <c r="C707" s="114"/>
      <c r="D707" s="114"/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</row>
    <row r="708" spans="1:26" ht="13.5" customHeight="1">
      <c r="A708" s="114"/>
      <c r="B708" s="114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</row>
    <row r="709" spans="1:26" ht="13.5" customHeight="1">
      <c r="A709" s="114"/>
      <c r="B709" s="114"/>
      <c r="C709" s="114"/>
      <c r="D709" s="114"/>
      <c r="E709" s="114"/>
      <c r="F709" s="114"/>
      <c r="G709" s="114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</row>
    <row r="710" spans="1:26" ht="13.5" customHeight="1">
      <c r="A710" s="114"/>
      <c r="B710" s="114"/>
      <c r="C710" s="114"/>
      <c r="D710" s="114"/>
      <c r="E710" s="114"/>
      <c r="F710" s="114"/>
      <c r="G710" s="114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</row>
    <row r="711" spans="1:26" ht="13.5" customHeight="1">
      <c r="A711" s="114"/>
      <c r="B711" s="114"/>
      <c r="C711" s="114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</row>
    <row r="712" spans="1:26" ht="13.5" customHeight="1">
      <c r="A712" s="114"/>
      <c r="B712" s="114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</row>
    <row r="713" spans="1:26" ht="13.5" customHeight="1">
      <c r="A713" s="114"/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</row>
    <row r="714" spans="1:26" ht="13.5" customHeight="1">
      <c r="A714" s="114"/>
      <c r="B714" s="114"/>
      <c r="C714" s="114"/>
      <c r="D714" s="114"/>
      <c r="E714" s="114"/>
      <c r="F714" s="114"/>
      <c r="G714" s="114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</row>
    <row r="715" spans="1:26" ht="13.5" customHeight="1">
      <c r="A715" s="114"/>
      <c r="B715" s="114"/>
      <c r="C715" s="114"/>
      <c r="D715" s="114"/>
      <c r="E715" s="114"/>
      <c r="F715" s="114"/>
      <c r="G715" s="114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</row>
    <row r="716" spans="1:26" ht="13.5" customHeight="1">
      <c r="A716" s="114"/>
      <c r="B716" s="114"/>
      <c r="C716" s="114"/>
      <c r="D716" s="114"/>
      <c r="E716" s="114"/>
      <c r="F716" s="114"/>
      <c r="G716" s="114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</row>
    <row r="717" spans="1:26" ht="13.5" customHeight="1">
      <c r="A717" s="114"/>
      <c r="B717" s="114"/>
      <c r="C717" s="114"/>
      <c r="D717" s="114"/>
      <c r="E717" s="114"/>
      <c r="F717" s="114"/>
      <c r="G717" s="114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</row>
    <row r="718" spans="1:26" ht="13.5" customHeight="1">
      <c r="A718" s="114"/>
      <c r="B718" s="114"/>
      <c r="C718" s="114"/>
      <c r="D718" s="114"/>
      <c r="E718" s="114"/>
      <c r="F718" s="114"/>
      <c r="G718" s="114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</row>
    <row r="719" spans="1:26" ht="13.5" customHeight="1">
      <c r="A719" s="114"/>
      <c r="B719" s="114"/>
      <c r="C719" s="114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</row>
    <row r="720" spans="1:26" ht="13.5" customHeight="1">
      <c r="A720" s="114"/>
      <c r="B720" s="114"/>
      <c r="C720" s="114"/>
      <c r="D720" s="114"/>
      <c r="E720" s="114"/>
      <c r="F720" s="114"/>
      <c r="G720" s="114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</row>
    <row r="721" spans="1:26" ht="13.5" customHeight="1">
      <c r="A721" s="114"/>
      <c r="B721" s="114"/>
      <c r="C721" s="114"/>
      <c r="D721" s="114"/>
      <c r="E721" s="114"/>
      <c r="F721" s="114"/>
      <c r="G721" s="114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</row>
    <row r="722" spans="1:26" ht="13.5" customHeight="1">
      <c r="A722" s="114"/>
      <c r="B722" s="114"/>
      <c r="C722" s="114"/>
      <c r="D722" s="114"/>
      <c r="E722" s="114"/>
      <c r="F722" s="114"/>
      <c r="G722" s="114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</row>
    <row r="723" spans="1:26" ht="13.5" customHeight="1">
      <c r="A723" s="114"/>
      <c r="B723" s="114"/>
      <c r="C723" s="114"/>
      <c r="D723" s="114"/>
      <c r="E723" s="114"/>
      <c r="F723" s="114"/>
      <c r="G723" s="114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</row>
    <row r="724" spans="1:26" ht="13.5" customHeight="1">
      <c r="A724" s="114"/>
      <c r="B724" s="114"/>
      <c r="C724" s="114"/>
      <c r="D724" s="114"/>
      <c r="E724" s="114"/>
      <c r="F724" s="114"/>
      <c r="G724" s="114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</row>
    <row r="725" spans="1:26" ht="13.5" customHeight="1">
      <c r="A725" s="114"/>
      <c r="B725" s="114"/>
      <c r="C725" s="114"/>
      <c r="D725" s="114"/>
      <c r="E725" s="114"/>
      <c r="F725" s="114"/>
      <c r="G725" s="114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</row>
    <row r="726" spans="1:26" ht="13.5" customHeight="1">
      <c r="A726" s="114"/>
      <c r="B726" s="114"/>
      <c r="C726" s="114"/>
      <c r="D726" s="114"/>
      <c r="E726" s="114"/>
      <c r="F726" s="114"/>
      <c r="G726" s="114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</row>
    <row r="727" spans="1:26" ht="13.5" customHeight="1">
      <c r="A727" s="114"/>
      <c r="B727" s="114"/>
      <c r="C727" s="114"/>
      <c r="D727" s="114"/>
      <c r="E727" s="114"/>
      <c r="F727" s="114"/>
      <c r="G727" s="114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</row>
    <row r="728" spans="1:26" ht="13.5" customHeight="1">
      <c r="A728" s="114"/>
      <c r="B728" s="114"/>
      <c r="C728" s="114"/>
      <c r="D728" s="114"/>
      <c r="E728" s="114"/>
      <c r="F728" s="114"/>
      <c r="G728" s="114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</row>
    <row r="729" spans="1:26" ht="13.5" customHeight="1">
      <c r="A729" s="114"/>
      <c r="B729" s="114"/>
      <c r="C729" s="114"/>
      <c r="D729" s="114"/>
      <c r="E729" s="114"/>
      <c r="F729" s="114"/>
      <c r="G729" s="114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</row>
    <row r="730" spans="1:26" ht="13.5" customHeight="1">
      <c r="A730" s="114"/>
      <c r="B730" s="114"/>
      <c r="C730" s="114"/>
      <c r="D730" s="114"/>
      <c r="E730" s="114"/>
      <c r="F730" s="114"/>
      <c r="G730" s="114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</row>
    <row r="731" spans="1:26" ht="13.5" customHeight="1">
      <c r="A731" s="114"/>
      <c r="B731" s="114"/>
      <c r="C731" s="114"/>
      <c r="D731" s="114"/>
      <c r="E731" s="114"/>
      <c r="F731" s="114"/>
      <c r="G731" s="114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</row>
    <row r="732" spans="1:26" ht="13.5" customHeight="1">
      <c r="A732" s="114"/>
      <c r="B732" s="114"/>
      <c r="C732" s="114"/>
      <c r="D732" s="114"/>
      <c r="E732" s="114"/>
      <c r="F732" s="114"/>
      <c r="G732" s="114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</row>
    <row r="733" spans="1:26" ht="13.5" customHeight="1">
      <c r="A733" s="114"/>
      <c r="B733" s="114"/>
      <c r="C733" s="114"/>
      <c r="D733" s="114"/>
      <c r="E733" s="114"/>
      <c r="F733" s="114"/>
      <c r="G733" s="114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</row>
    <row r="734" spans="1:26" ht="13.5" customHeight="1">
      <c r="A734" s="114"/>
      <c r="B734" s="114"/>
      <c r="C734" s="114"/>
      <c r="D734" s="114"/>
      <c r="E734" s="114"/>
      <c r="F734" s="114"/>
      <c r="G734" s="114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</row>
    <row r="735" spans="1:26" ht="13.5" customHeight="1">
      <c r="A735" s="114"/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</row>
    <row r="736" spans="1:26" ht="13.5" customHeight="1">
      <c r="A736" s="114"/>
      <c r="B736" s="114"/>
      <c r="C736" s="114"/>
      <c r="D736" s="114"/>
      <c r="E736" s="114"/>
      <c r="F736" s="114"/>
      <c r="G736" s="114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</row>
    <row r="737" spans="1:26" ht="13.5" customHeight="1">
      <c r="A737" s="114"/>
      <c r="B737" s="114"/>
      <c r="C737" s="114"/>
      <c r="D737" s="114"/>
      <c r="E737" s="114"/>
      <c r="F737" s="114"/>
      <c r="G737" s="114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</row>
    <row r="738" spans="1:26" ht="13.5" customHeight="1">
      <c r="A738" s="114"/>
      <c r="B738" s="114"/>
      <c r="C738" s="114"/>
      <c r="D738" s="114"/>
      <c r="E738" s="114"/>
      <c r="F738" s="114"/>
      <c r="G738" s="114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</row>
    <row r="739" spans="1:26" ht="13.5" customHeight="1">
      <c r="A739" s="114"/>
      <c r="B739" s="114"/>
      <c r="C739" s="114"/>
      <c r="D739" s="114"/>
      <c r="E739" s="114"/>
      <c r="F739" s="114"/>
      <c r="G739" s="114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</row>
    <row r="740" spans="1:26" ht="13.5" customHeight="1">
      <c r="A740" s="114"/>
      <c r="B740" s="114"/>
      <c r="C740" s="114"/>
      <c r="D740" s="114"/>
      <c r="E740" s="114"/>
      <c r="F740" s="114"/>
      <c r="G740" s="114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</row>
    <row r="741" spans="1:26" ht="13.5" customHeight="1">
      <c r="A741" s="114"/>
      <c r="B741" s="114"/>
      <c r="C741" s="114"/>
      <c r="D741" s="114"/>
      <c r="E741" s="114"/>
      <c r="F741" s="114"/>
      <c r="G741" s="114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</row>
    <row r="742" spans="1:26" ht="13.5" customHeight="1">
      <c r="A742" s="114"/>
      <c r="B742" s="114"/>
      <c r="C742" s="114"/>
      <c r="D742" s="114"/>
      <c r="E742" s="114"/>
      <c r="F742" s="114"/>
      <c r="G742" s="114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</row>
    <row r="743" spans="1:26" ht="13.5" customHeight="1">
      <c r="A743" s="114"/>
      <c r="B743" s="114"/>
      <c r="C743" s="114"/>
      <c r="D743" s="114"/>
      <c r="E743" s="114"/>
      <c r="F743" s="114"/>
      <c r="G743" s="114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</row>
    <row r="744" spans="1:26" ht="13.5" customHeight="1">
      <c r="A744" s="114"/>
      <c r="B744" s="114"/>
      <c r="C744" s="114"/>
      <c r="D744" s="114"/>
      <c r="E744" s="114"/>
      <c r="F744" s="114"/>
      <c r="G744" s="114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</row>
    <row r="745" spans="1:26" ht="13.5" customHeight="1">
      <c r="A745" s="114"/>
      <c r="B745" s="114"/>
      <c r="C745" s="114"/>
      <c r="D745" s="114"/>
      <c r="E745" s="114"/>
      <c r="F745" s="114"/>
      <c r="G745" s="114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</row>
    <row r="746" spans="1:26" ht="13.5" customHeight="1">
      <c r="A746" s="114"/>
      <c r="B746" s="114"/>
      <c r="C746" s="114"/>
      <c r="D746" s="114"/>
      <c r="E746" s="114"/>
      <c r="F746" s="114"/>
      <c r="G746" s="114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</row>
    <row r="747" spans="1:26" ht="13.5" customHeight="1">
      <c r="A747" s="114"/>
      <c r="B747" s="114"/>
      <c r="C747" s="114"/>
      <c r="D747" s="114"/>
      <c r="E747" s="114"/>
      <c r="F747" s="114"/>
      <c r="G747" s="114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</row>
    <row r="748" spans="1:26" ht="13.5" customHeight="1">
      <c r="A748" s="114"/>
      <c r="B748" s="114"/>
      <c r="C748" s="114"/>
      <c r="D748" s="114"/>
      <c r="E748" s="114"/>
      <c r="F748" s="114"/>
      <c r="G748" s="114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</row>
    <row r="749" spans="1:26" ht="13.5" customHeight="1">
      <c r="A749" s="114"/>
      <c r="B749" s="114"/>
      <c r="C749" s="114"/>
      <c r="D749" s="114"/>
      <c r="E749" s="114"/>
      <c r="F749" s="114"/>
      <c r="G749" s="114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</row>
    <row r="750" spans="1:26" ht="13.5" customHeight="1">
      <c r="A750" s="114"/>
      <c r="B750" s="114"/>
      <c r="C750" s="114"/>
      <c r="D750" s="114"/>
      <c r="E750" s="114"/>
      <c r="F750" s="114"/>
      <c r="G750" s="114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</row>
    <row r="751" spans="1:26" ht="13.5" customHeight="1">
      <c r="A751" s="114"/>
      <c r="B751" s="114"/>
      <c r="C751" s="114"/>
      <c r="D751" s="114"/>
      <c r="E751" s="114"/>
      <c r="F751" s="114"/>
      <c r="G751" s="114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</row>
    <row r="752" spans="1:26" ht="13.5" customHeight="1">
      <c r="A752" s="114"/>
      <c r="B752" s="114"/>
      <c r="C752" s="114"/>
      <c r="D752" s="114"/>
      <c r="E752" s="114"/>
      <c r="F752" s="114"/>
      <c r="G752" s="114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</row>
    <row r="753" spans="1:26" ht="13.5" customHeight="1">
      <c r="A753" s="114"/>
      <c r="B753" s="114"/>
      <c r="C753" s="114"/>
      <c r="D753" s="114"/>
      <c r="E753" s="114"/>
      <c r="F753" s="114"/>
      <c r="G753" s="114"/>
      <c r="H753" s="114"/>
      <c r="I753" s="114"/>
      <c r="J753" s="114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  <c r="X753" s="114"/>
      <c r="Y753" s="114"/>
      <c r="Z753" s="114"/>
    </row>
    <row r="754" spans="1:26" ht="13.5" customHeight="1">
      <c r="A754" s="114"/>
      <c r="B754" s="114"/>
      <c r="C754" s="114"/>
      <c r="D754" s="114"/>
      <c r="E754" s="114"/>
      <c r="F754" s="114"/>
      <c r="G754" s="114"/>
      <c r="H754" s="114"/>
      <c r="I754" s="114"/>
      <c r="J754" s="114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  <c r="X754" s="114"/>
      <c r="Y754" s="114"/>
      <c r="Z754" s="114"/>
    </row>
    <row r="755" spans="1:26" ht="13.5" customHeight="1">
      <c r="A755" s="114"/>
      <c r="B755" s="114"/>
      <c r="C755" s="114"/>
      <c r="D755" s="114"/>
      <c r="E755" s="114"/>
      <c r="F755" s="114"/>
      <c r="G755" s="114"/>
      <c r="H755" s="114"/>
      <c r="I755" s="114"/>
      <c r="J755" s="114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  <c r="X755" s="114"/>
      <c r="Y755" s="114"/>
      <c r="Z755" s="114"/>
    </row>
    <row r="756" spans="1:26" ht="13.5" customHeight="1">
      <c r="A756" s="114"/>
      <c r="B756" s="114"/>
      <c r="C756" s="114"/>
      <c r="D756" s="114"/>
      <c r="E756" s="114"/>
      <c r="F756" s="114"/>
      <c r="G756" s="114"/>
      <c r="H756" s="114"/>
      <c r="I756" s="114"/>
      <c r="J756" s="114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  <c r="X756" s="114"/>
      <c r="Y756" s="114"/>
      <c r="Z756" s="114"/>
    </row>
    <row r="757" spans="1:26" ht="13.5" customHeight="1">
      <c r="A757" s="114"/>
      <c r="B757" s="114"/>
      <c r="C757" s="114"/>
      <c r="D757" s="114"/>
      <c r="E757" s="114"/>
      <c r="F757" s="114"/>
      <c r="G757" s="114"/>
      <c r="H757" s="114"/>
      <c r="I757" s="114"/>
      <c r="J757" s="114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  <c r="X757" s="114"/>
      <c r="Y757" s="114"/>
      <c r="Z757" s="114"/>
    </row>
    <row r="758" spans="1:26" ht="13.5" customHeight="1">
      <c r="A758" s="114"/>
      <c r="B758" s="114"/>
      <c r="C758" s="114"/>
      <c r="D758" s="114"/>
      <c r="E758" s="114"/>
      <c r="F758" s="114"/>
      <c r="G758" s="114"/>
      <c r="H758" s="114"/>
      <c r="I758" s="114"/>
      <c r="J758" s="114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  <c r="X758" s="114"/>
      <c r="Y758" s="114"/>
      <c r="Z758" s="114"/>
    </row>
    <row r="759" spans="1:26" ht="13.5" customHeight="1">
      <c r="A759" s="114"/>
      <c r="B759" s="114"/>
      <c r="C759" s="114"/>
      <c r="D759" s="114"/>
      <c r="E759" s="114"/>
      <c r="F759" s="114"/>
      <c r="G759" s="114"/>
      <c r="H759" s="114"/>
      <c r="I759" s="114"/>
      <c r="J759" s="114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  <c r="X759" s="114"/>
      <c r="Y759" s="114"/>
      <c r="Z759" s="114"/>
    </row>
    <row r="760" spans="1:26" ht="13.5" customHeight="1">
      <c r="A760" s="114"/>
      <c r="B760" s="114"/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  <c r="Z760" s="114"/>
    </row>
    <row r="761" spans="1:26" ht="13.5" customHeight="1">
      <c r="A761" s="114"/>
      <c r="B761" s="114"/>
      <c r="C761" s="114"/>
      <c r="D761" s="114"/>
      <c r="E761" s="114"/>
      <c r="F761" s="114"/>
      <c r="G761" s="114"/>
      <c r="H761" s="114"/>
      <c r="I761" s="114"/>
      <c r="J761" s="114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  <c r="X761" s="114"/>
      <c r="Y761" s="114"/>
      <c r="Z761" s="114"/>
    </row>
    <row r="762" spans="1:26" ht="13.5" customHeight="1">
      <c r="A762" s="114"/>
      <c r="B762" s="114"/>
      <c r="C762" s="114"/>
      <c r="D762" s="114"/>
      <c r="E762" s="114"/>
      <c r="F762" s="114"/>
      <c r="G762" s="114"/>
      <c r="H762" s="114"/>
      <c r="I762" s="114"/>
      <c r="J762" s="114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  <c r="X762" s="114"/>
      <c r="Y762" s="114"/>
      <c r="Z762" s="114"/>
    </row>
    <row r="763" spans="1:26" ht="13.5" customHeight="1">
      <c r="A763" s="114"/>
      <c r="B763" s="114"/>
      <c r="C763" s="114"/>
      <c r="D763" s="114"/>
      <c r="E763" s="114"/>
      <c r="F763" s="114"/>
      <c r="G763" s="114"/>
      <c r="H763" s="114"/>
      <c r="I763" s="114"/>
      <c r="J763" s="114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  <c r="X763" s="114"/>
      <c r="Y763" s="114"/>
      <c r="Z763" s="114"/>
    </row>
    <row r="764" spans="1:26" ht="13.5" customHeight="1">
      <c r="A764" s="114"/>
      <c r="B764" s="114"/>
      <c r="C764" s="114"/>
      <c r="D764" s="114"/>
      <c r="E764" s="114"/>
      <c r="F764" s="114"/>
      <c r="G764" s="114"/>
      <c r="H764" s="114"/>
      <c r="I764" s="114"/>
      <c r="J764" s="114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  <c r="X764" s="114"/>
      <c r="Y764" s="114"/>
      <c r="Z764" s="114"/>
    </row>
    <row r="765" spans="1:26" ht="13.5" customHeight="1">
      <c r="A765" s="114"/>
      <c r="B765" s="114"/>
      <c r="C765" s="114"/>
      <c r="D765" s="114"/>
      <c r="E765" s="114"/>
      <c r="F765" s="114"/>
      <c r="G765" s="114"/>
      <c r="H765" s="114"/>
      <c r="I765" s="114"/>
      <c r="J765" s="114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  <c r="X765" s="114"/>
      <c r="Y765" s="114"/>
      <c r="Z765" s="114"/>
    </row>
    <row r="766" spans="1:26" ht="13.5" customHeight="1">
      <c r="A766" s="114"/>
      <c r="B766" s="114"/>
      <c r="C766" s="114"/>
      <c r="D766" s="114"/>
      <c r="E766" s="114"/>
      <c r="F766" s="114"/>
      <c r="G766" s="114"/>
      <c r="H766" s="114"/>
      <c r="I766" s="114"/>
      <c r="J766" s="114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  <c r="X766" s="114"/>
      <c r="Y766" s="114"/>
      <c r="Z766" s="114"/>
    </row>
    <row r="767" spans="1:26" ht="13.5" customHeight="1">
      <c r="A767" s="114"/>
      <c r="B767" s="114"/>
      <c r="C767" s="114"/>
      <c r="D767" s="114"/>
      <c r="E767" s="114"/>
      <c r="F767" s="114"/>
      <c r="G767" s="114"/>
      <c r="H767" s="114"/>
      <c r="I767" s="114"/>
      <c r="J767" s="114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  <c r="X767" s="114"/>
      <c r="Y767" s="114"/>
      <c r="Z767" s="114"/>
    </row>
    <row r="768" spans="1:26" ht="13.5" customHeight="1">
      <c r="A768" s="114"/>
      <c r="B768" s="114"/>
      <c r="C768" s="114"/>
      <c r="D768" s="114"/>
      <c r="E768" s="114"/>
      <c r="F768" s="114"/>
      <c r="G768" s="114"/>
      <c r="H768" s="114"/>
      <c r="I768" s="114"/>
      <c r="J768" s="114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  <c r="X768" s="114"/>
      <c r="Y768" s="114"/>
      <c r="Z768" s="114"/>
    </row>
    <row r="769" spans="1:26" ht="13.5" customHeight="1">
      <c r="A769" s="114"/>
      <c r="B769" s="114"/>
      <c r="C769" s="114"/>
      <c r="D769" s="114"/>
      <c r="E769" s="114"/>
      <c r="F769" s="114"/>
      <c r="G769" s="114"/>
      <c r="H769" s="114"/>
      <c r="I769" s="114"/>
      <c r="J769" s="114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  <c r="X769" s="114"/>
      <c r="Y769" s="114"/>
      <c r="Z769" s="114"/>
    </row>
    <row r="770" spans="1:26" ht="13.5" customHeight="1">
      <c r="A770" s="114"/>
      <c r="B770" s="114"/>
      <c r="C770" s="114"/>
      <c r="D770" s="114"/>
      <c r="E770" s="114"/>
      <c r="F770" s="114"/>
      <c r="G770" s="114"/>
      <c r="H770" s="114"/>
      <c r="I770" s="114"/>
      <c r="J770" s="114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  <c r="X770" s="114"/>
      <c r="Y770" s="114"/>
      <c r="Z770" s="114"/>
    </row>
    <row r="771" spans="1:26" ht="13.5" customHeight="1">
      <c r="A771" s="114"/>
      <c r="B771" s="114"/>
      <c r="C771" s="114"/>
      <c r="D771" s="114"/>
      <c r="E771" s="114"/>
      <c r="F771" s="114"/>
      <c r="G771" s="114"/>
      <c r="H771" s="114"/>
      <c r="I771" s="114"/>
      <c r="J771" s="114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  <c r="X771" s="114"/>
      <c r="Y771" s="114"/>
      <c r="Z771" s="114"/>
    </row>
    <row r="772" spans="1:26" ht="13.5" customHeight="1">
      <c r="A772" s="114"/>
      <c r="B772" s="114"/>
      <c r="C772" s="114"/>
      <c r="D772" s="114"/>
      <c r="E772" s="114"/>
      <c r="F772" s="114"/>
      <c r="G772" s="114"/>
      <c r="H772" s="114"/>
      <c r="I772" s="114"/>
      <c r="J772" s="114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  <c r="X772" s="114"/>
      <c r="Y772" s="114"/>
      <c r="Z772" s="114"/>
    </row>
    <row r="773" spans="1:26" ht="13.5" customHeight="1">
      <c r="A773" s="114"/>
      <c r="B773" s="114"/>
      <c r="C773" s="114"/>
      <c r="D773" s="114"/>
      <c r="E773" s="114"/>
      <c r="F773" s="114"/>
      <c r="G773" s="114"/>
      <c r="H773" s="114"/>
      <c r="I773" s="114"/>
      <c r="J773" s="114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  <c r="X773" s="114"/>
      <c r="Y773" s="114"/>
      <c r="Z773" s="114"/>
    </row>
    <row r="774" spans="1:26" ht="13.5" customHeight="1">
      <c r="A774" s="114"/>
      <c r="B774" s="114"/>
      <c r="C774" s="114"/>
      <c r="D774" s="114"/>
      <c r="E774" s="114"/>
      <c r="F774" s="114"/>
      <c r="G774" s="114"/>
      <c r="H774" s="114"/>
      <c r="I774" s="114"/>
      <c r="J774" s="114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  <c r="X774" s="114"/>
      <c r="Y774" s="114"/>
      <c r="Z774" s="114"/>
    </row>
    <row r="775" spans="1:26" ht="13.5" customHeight="1">
      <c r="A775" s="114"/>
      <c r="B775" s="114"/>
      <c r="C775" s="114"/>
      <c r="D775" s="114"/>
      <c r="E775" s="114"/>
      <c r="F775" s="114"/>
      <c r="G775" s="114"/>
      <c r="H775" s="114"/>
      <c r="I775" s="114"/>
      <c r="J775" s="114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  <c r="X775" s="114"/>
      <c r="Y775" s="114"/>
      <c r="Z775" s="114"/>
    </row>
    <row r="776" spans="1:26" ht="13.5" customHeight="1">
      <c r="A776" s="114"/>
      <c r="B776" s="114"/>
      <c r="C776" s="114"/>
      <c r="D776" s="114"/>
      <c r="E776" s="114"/>
      <c r="F776" s="114"/>
      <c r="G776" s="114"/>
      <c r="H776" s="114"/>
      <c r="I776" s="114"/>
      <c r="J776" s="114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  <c r="X776" s="114"/>
      <c r="Y776" s="114"/>
      <c r="Z776" s="114"/>
    </row>
    <row r="777" spans="1:26" ht="13.5" customHeight="1">
      <c r="A777" s="114"/>
      <c r="B777" s="114"/>
      <c r="C777" s="114"/>
      <c r="D777" s="114"/>
      <c r="E777" s="114"/>
      <c r="F777" s="114"/>
      <c r="G777" s="114"/>
      <c r="H777" s="114"/>
      <c r="I777" s="114"/>
      <c r="J777" s="114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  <c r="X777" s="114"/>
      <c r="Y777" s="114"/>
      <c r="Z777" s="114"/>
    </row>
    <row r="778" spans="1:26" ht="13.5" customHeight="1">
      <c r="A778" s="114"/>
      <c r="B778" s="114"/>
      <c r="C778" s="114"/>
      <c r="D778" s="114"/>
      <c r="E778" s="114"/>
      <c r="F778" s="114"/>
      <c r="G778" s="114"/>
      <c r="H778" s="114"/>
      <c r="I778" s="114"/>
      <c r="J778" s="114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  <c r="X778" s="114"/>
      <c r="Y778" s="114"/>
      <c r="Z778" s="114"/>
    </row>
    <row r="779" spans="1:26" ht="13.5" customHeight="1">
      <c r="A779" s="114"/>
      <c r="B779" s="114"/>
      <c r="C779" s="114"/>
      <c r="D779" s="114"/>
      <c r="E779" s="114"/>
      <c r="F779" s="114"/>
      <c r="G779" s="114"/>
      <c r="H779" s="114"/>
      <c r="I779" s="114"/>
      <c r="J779" s="114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  <c r="X779" s="114"/>
      <c r="Y779" s="114"/>
      <c r="Z779" s="114"/>
    </row>
    <row r="780" spans="1:26" ht="13.5" customHeight="1">
      <c r="A780" s="114"/>
      <c r="B780" s="114"/>
      <c r="C780" s="114"/>
      <c r="D780" s="114"/>
      <c r="E780" s="114"/>
      <c r="F780" s="114"/>
      <c r="G780" s="114"/>
      <c r="H780" s="114"/>
      <c r="I780" s="114"/>
      <c r="J780" s="114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  <c r="X780" s="114"/>
      <c r="Y780" s="114"/>
      <c r="Z780" s="114"/>
    </row>
    <row r="781" spans="1:26" ht="13.5" customHeight="1">
      <c r="A781" s="114"/>
      <c r="B781" s="114"/>
      <c r="C781" s="114"/>
      <c r="D781" s="114"/>
      <c r="E781" s="114"/>
      <c r="F781" s="114"/>
      <c r="G781" s="114"/>
      <c r="H781" s="114"/>
      <c r="I781" s="114"/>
      <c r="J781" s="114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  <c r="X781" s="114"/>
      <c r="Y781" s="114"/>
      <c r="Z781" s="114"/>
    </row>
    <row r="782" spans="1:26" ht="13.5" customHeight="1">
      <c r="A782" s="114"/>
      <c r="B782" s="114"/>
      <c r="C782" s="114"/>
      <c r="D782" s="114"/>
      <c r="E782" s="114"/>
      <c r="F782" s="114"/>
      <c r="G782" s="114"/>
      <c r="H782" s="114"/>
      <c r="I782" s="114"/>
      <c r="J782" s="114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  <c r="X782" s="114"/>
      <c r="Y782" s="114"/>
      <c r="Z782" s="114"/>
    </row>
    <row r="783" spans="1:26" ht="13.5" customHeight="1">
      <c r="A783" s="114"/>
      <c r="B783" s="114"/>
      <c r="C783" s="114"/>
      <c r="D783" s="114"/>
      <c r="E783" s="114"/>
      <c r="F783" s="114"/>
      <c r="G783" s="114"/>
      <c r="H783" s="114"/>
      <c r="I783" s="114"/>
      <c r="J783" s="114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  <c r="X783" s="114"/>
      <c r="Y783" s="114"/>
      <c r="Z783" s="114"/>
    </row>
    <row r="784" spans="1:26" ht="13.5" customHeight="1">
      <c r="A784" s="114"/>
      <c r="B784" s="114"/>
      <c r="C784" s="114"/>
      <c r="D784" s="114"/>
      <c r="E784" s="114"/>
      <c r="F784" s="114"/>
      <c r="G784" s="114"/>
      <c r="H784" s="114"/>
      <c r="I784" s="114"/>
      <c r="J784" s="114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  <c r="X784" s="114"/>
      <c r="Y784" s="114"/>
      <c r="Z784" s="114"/>
    </row>
    <row r="785" spans="1:26" ht="13.5" customHeight="1">
      <c r="A785" s="114"/>
      <c r="B785" s="114"/>
      <c r="C785" s="114"/>
      <c r="D785" s="114"/>
      <c r="E785" s="114"/>
      <c r="F785" s="114"/>
      <c r="G785" s="114"/>
      <c r="H785" s="114"/>
      <c r="I785" s="114"/>
      <c r="J785" s="114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  <c r="X785" s="114"/>
      <c r="Y785" s="114"/>
      <c r="Z785" s="114"/>
    </row>
    <row r="786" spans="1:26" ht="13.5" customHeight="1">
      <c r="A786" s="114"/>
      <c r="B786" s="114"/>
      <c r="C786" s="114"/>
      <c r="D786" s="114"/>
      <c r="E786" s="114"/>
      <c r="F786" s="114"/>
      <c r="G786" s="114"/>
      <c r="H786" s="114"/>
      <c r="I786" s="114"/>
      <c r="J786" s="114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  <c r="X786" s="114"/>
      <c r="Y786" s="114"/>
      <c r="Z786" s="114"/>
    </row>
    <row r="787" spans="1:26" ht="13.5" customHeight="1">
      <c r="A787" s="114"/>
      <c r="B787" s="114"/>
      <c r="C787" s="114"/>
      <c r="D787" s="114"/>
      <c r="E787" s="114"/>
      <c r="F787" s="114"/>
      <c r="G787" s="114"/>
      <c r="H787" s="114"/>
      <c r="I787" s="114"/>
      <c r="J787" s="114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  <c r="X787" s="114"/>
      <c r="Y787" s="114"/>
      <c r="Z787" s="114"/>
    </row>
    <row r="788" spans="1:26" ht="13.5" customHeight="1">
      <c r="A788" s="114"/>
      <c r="B788" s="114"/>
      <c r="C788" s="114"/>
      <c r="D788" s="114"/>
      <c r="E788" s="114"/>
      <c r="F788" s="114"/>
      <c r="G788" s="114"/>
      <c r="H788" s="114"/>
      <c r="I788" s="114"/>
      <c r="J788" s="114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  <c r="X788" s="114"/>
      <c r="Y788" s="114"/>
      <c r="Z788" s="114"/>
    </row>
    <row r="789" spans="1:26" ht="13.5" customHeight="1">
      <c r="A789" s="114"/>
      <c r="B789" s="114"/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  <c r="X789" s="114"/>
      <c r="Y789" s="114"/>
      <c r="Z789" s="114"/>
    </row>
    <row r="790" spans="1:26" ht="13.5" customHeight="1">
      <c r="A790" s="114"/>
      <c r="B790" s="114"/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  <c r="X790" s="114"/>
      <c r="Y790" s="114"/>
      <c r="Z790" s="114"/>
    </row>
    <row r="791" spans="1:26" ht="13.5" customHeight="1">
      <c r="A791" s="114"/>
      <c r="B791" s="114"/>
      <c r="C791" s="114"/>
      <c r="D791" s="114"/>
      <c r="E791" s="114"/>
      <c r="F791" s="114"/>
      <c r="G791" s="114"/>
      <c r="H791" s="114"/>
      <c r="I791" s="114"/>
      <c r="J791" s="114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  <c r="X791" s="114"/>
      <c r="Y791" s="114"/>
      <c r="Z791" s="114"/>
    </row>
    <row r="792" spans="1:26" ht="13.5" customHeight="1">
      <c r="A792" s="114"/>
      <c r="B792" s="114"/>
      <c r="C792" s="114"/>
      <c r="D792" s="114"/>
      <c r="E792" s="114"/>
      <c r="F792" s="114"/>
      <c r="G792" s="114"/>
      <c r="H792" s="114"/>
      <c r="I792" s="114"/>
      <c r="J792" s="114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  <c r="X792" s="114"/>
      <c r="Y792" s="114"/>
      <c r="Z792" s="114"/>
    </row>
    <row r="793" spans="1:26" ht="13.5" customHeight="1">
      <c r="A793" s="114"/>
      <c r="B793" s="114"/>
      <c r="C793" s="114"/>
      <c r="D793" s="114"/>
      <c r="E793" s="114"/>
      <c r="F793" s="114"/>
      <c r="G793" s="114"/>
      <c r="H793" s="114"/>
      <c r="I793" s="114"/>
      <c r="J793" s="114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  <c r="X793" s="114"/>
      <c r="Y793" s="114"/>
      <c r="Z793" s="114"/>
    </row>
    <row r="794" spans="1:26" ht="13.5" customHeight="1">
      <c r="A794" s="114"/>
      <c r="B794" s="114"/>
      <c r="C794" s="114"/>
      <c r="D794" s="114"/>
      <c r="E794" s="114"/>
      <c r="F794" s="114"/>
      <c r="G794" s="114"/>
      <c r="H794" s="114"/>
      <c r="I794" s="114"/>
      <c r="J794" s="114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  <c r="X794" s="114"/>
      <c r="Y794" s="114"/>
      <c r="Z794" s="114"/>
    </row>
    <row r="795" spans="1:26" ht="13.5" customHeight="1">
      <c r="A795" s="114"/>
      <c r="B795" s="114"/>
      <c r="C795" s="114"/>
      <c r="D795" s="114"/>
      <c r="E795" s="114"/>
      <c r="F795" s="114"/>
      <c r="G795" s="114"/>
      <c r="H795" s="114"/>
      <c r="I795" s="114"/>
      <c r="J795" s="114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  <c r="X795" s="114"/>
      <c r="Y795" s="114"/>
      <c r="Z795" s="114"/>
    </row>
    <row r="796" spans="1:26" ht="13.5" customHeight="1">
      <c r="A796" s="114"/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  <c r="Z796" s="114"/>
    </row>
    <row r="797" spans="1:26" ht="13.5" customHeight="1">
      <c r="A797" s="114"/>
      <c r="B797" s="114"/>
      <c r="C797" s="114"/>
      <c r="D797" s="114"/>
      <c r="E797" s="114"/>
      <c r="F797" s="114"/>
      <c r="G797" s="114"/>
      <c r="H797" s="114"/>
      <c r="I797" s="114"/>
      <c r="J797" s="114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  <c r="X797" s="114"/>
      <c r="Y797" s="114"/>
      <c r="Z797" s="114"/>
    </row>
    <row r="798" spans="1:26" ht="13.5" customHeight="1">
      <c r="A798" s="114"/>
      <c r="B798" s="114"/>
      <c r="C798" s="114"/>
      <c r="D798" s="114"/>
      <c r="E798" s="114"/>
      <c r="F798" s="114"/>
      <c r="G798" s="114"/>
      <c r="H798" s="114"/>
      <c r="I798" s="114"/>
      <c r="J798" s="114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  <c r="X798" s="114"/>
      <c r="Y798" s="114"/>
      <c r="Z798" s="114"/>
    </row>
    <row r="799" spans="1:26" ht="13.5" customHeight="1">
      <c r="A799" s="114"/>
      <c r="B799" s="114"/>
      <c r="C799" s="114"/>
      <c r="D799" s="114"/>
      <c r="E799" s="114"/>
      <c r="F799" s="114"/>
      <c r="G799" s="114"/>
      <c r="H799" s="114"/>
      <c r="I799" s="114"/>
      <c r="J799" s="114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  <c r="X799" s="114"/>
      <c r="Y799" s="114"/>
      <c r="Z799" s="114"/>
    </row>
    <row r="800" spans="1:26" ht="13.5" customHeight="1">
      <c r="A800" s="114"/>
      <c r="B800" s="114"/>
      <c r="C800" s="114"/>
      <c r="D800" s="114"/>
      <c r="E800" s="114"/>
      <c r="F800" s="114"/>
      <c r="G800" s="114"/>
      <c r="H800" s="114"/>
      <c r="I800" s="114"/>
      <c r="J800" s="114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  <c r="X800" s="114"/>
      <c r="Y800" s="114"/>
      <c r="Z800" s="114"/>
    </row>
    <row r="801" spans="1:26" ht="13.5" customHeight="1">
      <c r="A801" s="114"/>
      <c r="B801" s="114"/>
      <c r="C801" s="114"/>
      <c r="D801" s="114"/>
      <c r="E801" s="114"/>
      <c r="F801" s="114"/>
      <c r="G801" s="114"/>
      <c r="H801" s="114"/>
      <c r="I801" s="114"/>
      <c r="J801" s="114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  <c r="X801" s="114"/>
      <c r="Y801" s="114"/>
      <c r="Z801" s="114"/>
    </row>
    <row r="802" spans="1:26" ht="13.5" customHeight="1">
      <c r="A802" s="114"/>
      <c r="B802" s="114"/>
      <c r="C802" s="114"/>
      <c r="D802" s="114"/>
      <c r="E802" s="114"/>
      <c r="F802" s="114"/>
      <c r="G802" s="114"/>
      <c r="H802" s="114"/>
      <c r="I802" s="114"/>
      <c r="J802" s="114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  <c r="X802" s="114"/>
      <c r="Y802" s="114"/>
      <c r="Z802" s="114"/>
    </row>
    <row r="803" spans="1:26" ht="13.5" customHeight="1">
      <c r="A803" s="114"/>
      <c r="B803" s="114"/>
      <c r="C803" s="114"/>
      <c r="D803" s="114"/>
      <c r="E803" s="114"/>
      <c r="F803" s="114"/>
      <c r="G803" s="114"/>
      <c r="H803" s="114"/>
      <c r="I803" s="114"/>
      <c r="J803" s="114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  <c r="X803" s="114"/>
      <c r="Y803" s="114"/>
      <c r="Z803" s="114"/>
    </row>
    <row r="804" spans="1:26" ht="13.5" customHeight="1">
      <c r="A804" s="114"/>
      <c r="B804" s="114"/>
      <c r="C804" s="114"/>
      <c r="D804" s="114"/>
      <c r="E804" s="114"/>
      <c r="F804" s="114"/>
      <c r="G804" s="114"/>
      <c r="H804" s="114"/>
      <c r="I804" s="114"/>
      <c r="J804" s="114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  <c r="X804" s="114"/>
      <c r="Y804" s="114"/>
      <c r="Z804" s="114"/>
    </row>
    <row r="805" spans="1:26" ht="13.5" customHeight="1">
      <c r="A805" s="114"/>
      <c r="B805" s="114"/>
      <c r="C805" s="114"/>
      <c r="D805" s="114"/>
      <c r="E805" s="114"/>
      <c r="F805" s="114"/>
      <c r="G805" s="114"/>
      <c r="H805" s="114"/>
      <c r="I805" s="114"/>
      <c r="J805" s="114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  <c r="X805" s="114"/>
      <c r="Y805" s="114"/>
      <c r="Z805" s="114"/>
    </row>
    <row r="806" spans="1:26" ht="13.5" customHeight="1">
      <c r="A806" s="114"/>
      <c r="B806" s="114"/>
      <c r="C806" s="114"/>
      <c r="D806" s="114"/>
      <c r="E806" s="114"/>
      <c r="F806" s="114"/>
      <c r="G806" s="114"/>
      <c r="H806" s="114"/>
      <c r="I806" s="114"/>
      <c r="J806" s="114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  <c r="X806" s="114"/>
      <c r="Y806" s="114"/>
      <c r="Z806" s="114"/>
    </row>
    <row r="807" spans="1:26" ht="13.5" customHeight="1">
      <c r="A807" s="114"/>
      <c r="B807" s="114"/>
      <c r="C807" s="114"/>
      <c r="D807" s="114"/>
      <c r="E807" s="114"/>
      <c r="F807" s="114"/>
      <c r="G807" s="114"/>
      <c r="H807" s="114"/>
      <c r="I807" s="114"/>
      <c r="J807" s="114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  <c r="X807" s="114"/>
      <c r="Y807" s="114"/>
      <c r="Z807" s="114"/>
    </row>
    <row r="808" spans="1:26" ht="13.5" customHeight="1">
      <c r="A808" s="114"/>
      <c r="B808" s="114"/>
      <c r="C808" s="114"/>
      <c r="D808" s="114"/>
      <c r="E808" s="114"/>
      <c r="F808" s="114"/>
      <c r="G808" s="114"/>
      <c r="H808" s="114"/>
      <c r="I808" s="114"/>
      <c r="J808" s="114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  <c r="X808" s="114"/>
      <c r="Y808" s="114"/>
      <c r="Z808" s="114"/>
    </row>
    <row r="809" spans="1:26" ht="13.5" customHeight="1">
      <c r="A809" s="114"/>
      <c r="B809" s="114"/>
      <c r="C809" s="114"/>
      <c r="D809" s="114"/>
      <c r="E809" s="114"/>
      <c r="F809" s="114"/>
      <c r="G809" s="114"/>
      <c r="H809" s="114"/>
      <c r="I809" s="114"/>
      <c r="J809" s="114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  <c r="X809" s="114"/>
      <c r="Y809" s="114"/>
      <c r="Z809" s="114"/>
    </row>
    <row r="810" spans="1:26" ht="13.5" customHeight="1">
      <c r="A810" s="114"/>
      <c r="B810" s="114"/>
      <c r="C810" s="114"/>
      <c r="D810" s="114"/>
      <c r="E810" s="114"/>
      <c r="F810" s="114"/>
      <c r="G810" s="114"/>
      <c r="H810" s="114"/>
      <c r="I810" s="114"/>
      <c r="J810" s="114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  <c r="X810" s="114"/>
      <c r="Y810" s="114"/>
      <c r="Z810" s="114"/>
    </row>
    <row r="811" spans="1:26" ht="13.5" customHeight="1">
      <c r="A811" s="114"/>
      <c r="B811" s="114"/>
      <c r="C811" s="114"/>
      <c r="D811" s="114"/>
      <c r="E811" s="114"/>
      <c r="F811" s="114"/>
      <c r="G811" s="114"/>
      <c r="H811" s="114"/>
      <c r="I811" s="114"/>
      <c r="J811" s="114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  <c r="X811" s="114"/>
      <c r="Y811" s="114"/>
      <c r="Z811" s="114"/>
    </row>
    <row r="812" spans="1:26" ht="13.5" customHeight="1">
      <c r="A812" s="114"/>
      <c r="B812" s="114"/>
      <c r="C812" s="114"/>
      <c r="D812" s="114"/>
      <c r="E812" s="114"/>
      <c r="F812" s="114"/>
      <c r="G812" s="114"/>
      <c r="H812" s="114"/>
      <c r="I812" s="114"/>
      <c r="J812" s="114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  <c r="X812" s="114"/>
      <c r="Y812" s="114"/>
      <c r="Z812" s="114"/>
    </row>
    <row r="813" spans="1:26" ht="13.5" customHeight="1">
      <c r="A813" s="114"/>
      <c r="B813" s="114"/>
      <c r="C813" s="114"/>
      <c r="D813" s="114"/>
      <c r="E813" s="114"/>
      <c r="F813" s="114"/>
      <c r="G813" s="114"/>
      <c r="H813" s="114"/>
      <c r="I813" s="114"/>
      <c r="J813" s="114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  <c r="X813" s="114"/>
      <c r="Y813" s="114"/>
      <c r="Z813" s="114"/>
    </row>
    <row r="814" spans="1:26" ht="13.5" customHeight="1">
      <c r="A814" s="114"/>
      <c r="B814" s="114"/>
      <c r="C814" s="114"/>
      <c r="D814" s="114"/>
      <c r="E814" s="114"/>
      <c r="F814" s="114"/>
      <c r="G814" s="114"/>
      <c r="H814" s="114"/>
      <c r="I814" s="114"/>
      <c r="J814" s="114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  <c r="X814" s="114"/>
      <c r="Y814" s="114"/>
      <c r="Z814" s="114"/>
    </row>
    <row r="815" spans="1:26" ht="13.5" customHeight="1">
      <c r="A815" s="114"/>
      <c r="B815" s="114"/>
      <c r="C815" s="114"/>
      <c r="D815" s="114"/>
      <c r="E815" s="114"/>
      <c r="F815" s="114"/>
      <c r="G815" s="114"/>
      <c r="H815" s="114"/>
      <c r="I815" s="114"/>
      <c r="J815" s="114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  <c r="X815" s="114"/>
      <c r="Y815" s="114"/>
      <c r="Z815" s="114"/>
    </row>
    <row r="816" spans="1:26" ht="13.5" customHeight="1">
      <c r="A816" s="114"/>
      <c r="B816" s="114"/>
      <c r="C816" s="114"/>
      <c r="D816" s="114"/>
      <c r="E816" s="114"/>
      <c r="F816" s="114"/>
      <c r="G816" s="114"/>
      <c r="H816" s="114"/>
      <c r="I816" s="114"/>
      <c r="J816" s="114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  <c r="X816" s="114"/>
      <c r="Y816" s="114"/>
      <c r="Z816" s="114"/>
    </row>
    <row r="817" spans="1:26" ht="13.5" customHeight="1">
      <c r="A817" s="114"/>
      <c r="B817" s="114"/>
      <c r="C817" s="114"/>
      <c r="D817" s="114"/>
      <c r="E817" s="114"/>
      <c r="F817" s="114"/>
      <c r="G817" s="114"/>
      <c r="H817" s="114"/>
      <c r="I817" s="114"/>
      <c r="J817" s="114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  <c r="X817" s="114"/>
      <c r="Y817" s="114"/>
      <c r="Z817" s="114"/>
    </row>
    <row r="818" spans="1:26" ht="13.5" customHeight="1">
      <c r="A818" s="114"/>
      <c r="B818" s="114"/>
      <c r="C818" s="114"/>
      <c r="D818" s="114"/>
      <c r="E818" s="114"/>
      <c r="F818" s="114"/>
      <c r="G818" s="114"/>
      <c r="H818" s="114"/>
      <c r="I818" s="114"/>
      <c r="J818" s="114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  <c r="X818" s="114"/>
      <c r="Y818" s="114"/>
      <c r="Z818" s="114"/>
    </row>
    <row r="819" spans="1:26" ht="13.5" customHeight="1">
      <c r="A819" s="114"/>
      <c r="B819" s="114"/>
      <c r="C819" s="114"/>
      <c r="D819" s="114"/>
      <c r="E819" s="114"/>
      <c r="F819" s="114"/>
      <c r="G819" s="114"/>
      <c r="H819" s="114"/>
      <c r="I819" s="114"/>
      <c r="J819" s="114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  <c r="X819" s="114"/>
      <c r="Y819" s="114"/>
      <c r="Z819" s="114"/>
    </row>
    <row r="820" spans="1:26" ht="13.5" customHeight="1">
      <c r="A820" s="114"/>
      <c r="B820" s="114"/>
      <c r="C820" s="114"/>
      <c r="D820" s="114"/>
      <c r="E820" s="114"/>
      <c r="F820" s="114"/>
      <c r="G820" s="114"/>
      <c r="H820" s="114"/>
      <c r="I820" s="114"/>
      <c r="J820" s="114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  <c r="X820" s="114"/>
      <c r="Y820" s="114"/>
      <c r="Z820" s="114"/>
    </row>
    <row r="821" spans="1:26" ht="13.5" customHeight="1">
      <c r="A821" s="114"/>
      <c r="B821" s="114"/>
      <c r="C821" s="114"/>
      <c r="D821" s="114"/>
      <c r="E821" s="114"/>
      <c r="F821" s="114"/>
      <c r="G821" s="114"/>
      <c r="H821" s="114"/>
      <c r="I821" s="114"/>
      <c r="J821" s="114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  <c r="X821" s="114"/>
      <c r="Y821" s="114"/>
      <c r="Z821" s="114"/>
    </row>
    <row r="822" spans="1:26" ht="13.5" customHeight="1">
      <c r="A822" s="114"/>
      <c r="B822" s="114"/>
      <c r="C822" s="114"/>
      <c r="D822" s="114"/>
      <c r="E822" s="114"/>
      <c r="F822" s="114"/>
      <c r="G822" s="114"/>
      <c r="H822" s="114"/>
      <c r="I822" s="114"/>
      <c r="J822" s="114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  <c r="X822" s="114"/>
      <c r="Y822" s="114"/>
      <c r="Z822" s="114"/>
    </row>
    <row r="823" spans="1:26" ht="13.5" customHeight="1">
      <c r="A823" s="114"/>
      <c r="B823" s="114"/>
      <c r="C823" s="114"/>
      <c r="D823" s="114"/>
      <c r="E823" s="114"/>
      <c r="F823" s="114"/>
      <c r="G823" s="114"/>
      <c r="H823" s="114"/>
      <c r="I823" s="114"/>
      <c r="J823" s="114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  <c r="X823" s="114"/>
      <c r="Y823" s="114"/>
      <c r="Z823" s="114"/>
    </row>
    <row r="824" spans="1:26" ht="13.5" customHeight="1">
      <c r="A824" s="114"/>
      <c r="B824" s="114"/>
      <c r="C824" s="114"/>
      <c r="D824" s="114"/>
      <c r="E824" s="114"/>
      <c r="F824" s="114"/>
      <c r="G824" s="114"/>
      <c r="H824" s="114"/>
      <c r="I824" s="114"/>
      <c r="J824" s="114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  <c r="X824" s="114"/>
      <c r="Y824" s="114"/>
      <c r="Z824" s="114"/>
    </row>
    <row r="825" spans="1:26" ht="13.5" customHeight="1">
      <c r="A825" s="114"/>
      <c r="B825" s="114"/>
      <c r="C825" s="114"/>
      <c r="D825" s="114"/>
      <c r="E825" s="114"/>
      <c r="F825" s="114"/>
      <c r="G825" s="114"/>
      <c r="H825" s="114"/>
      <c r="I825" s="114"/>
      <c r="J825" s="114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  <c r="X825" s="114"/>
      <c r="Y825" s="114"/>
      <c r="Z825" s="114"/>
    </row>
    <row r="826" spans="1:26" ht="13.5" customHeight="1">
      <c r="A826" s="114"/>
      <c r="B826" s="114"/>
      <c r="C826" s="114"/>
      <c r="D826" s="114"/>
      <c r="E826" s="114"/>
      <c r="F826" s="114"/>
      <c r="G826" s="114"/>
      <c r="H826" s="114"/>
      <c r="I826" s="114"/>
      <c r="J826" s="114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  <c r="X826" s="114"/>
      <c r="Y826" s="114"/>
      <c r="Z826" s="114"/>
    </row>
    <row r="827" spans="1:26" ht="13.5" customHeight="1">
      <c r="A827" s="114"/>
      <c r="B827" s="114"/>
      <c r="C827" s="114"/>
      <c r="D827" s="114"/>
      <c r="E827" s="114"/>
      <c r="F827" s="114"/>
      <c r="G827" s="114"/>
      <c r="H827" s="114"/>
      <c r="I827" s="114"/>
      <c r="J827" s="114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  <c r="X827" s="114"/>
      <c r="Y827" s="114"/>
      <c r="Z827" s="114"/>
    </row>
    <row r="828" spans="1:26" ht="13.5" customHeight="1">
      <c r="A828" s="114"/>
      <c r="B828" s="114"/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  <c r="Z828" s="114"/>
    </row>
    <row r="829" spans="1:26" ht="13.5" customHeight="1">
      <c r="A829" s="114"/>
      <c r="B829" s="114"/>
      <c r="C829" s="114"/>
      <c r="D829" s="114"/>
      <c r="E829" s="114"/>
      <c r="F829" s="114"/>
      <c r="G829" s="114"/>
      <c r="H829" s="114"/>
      <c r="I829" s="114"/>
      <c r="J829" s="114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  <c r="X829" s="114"/>
      <c r="Y829" s="114"/>
      <c r="Z829" s="114"/>
    </row>
    <row r="830" spans="1:26" ht="13.5" customHeight="1">
      <c r="A830" s="114"/>
      <c r="B830" s="114"/>
      <c r="C830" s="114"/>
      <c r="D830" s="114"/>
      <c r="E830" s="114"/>
      <c r="F830" s="114"/>
      <c r="G830" s="114"/>
      <c r="H830" s="114"/>
      <c r="I830" s="114"/>
      <c r="J830" s="114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  <c r="X830" s="114"/>
      <c r="Y830" s="114"/>
      <c r="Z830" s="114"/>
    </row>
    <row r="831" spans="1:26" ht="13.5" customHeight="1">
      <c r="A831" s="114"/>
      <c r="B831" s="114"/>
      <c r="C831" s="114"/>
      <c r="D831" s="114"/>
      <c r="E831" s="114"/>
      <c r="F831" s="114"/>
      <c r="G831" s="114"/>
      <c r="H831" s="114"/>
      <c r="I831" s="114"/>
      <c r="J831" s="114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  <c r="X831" s="114"/>
      <c r="Y831" s="114"/>
      <c r="Z831" s="114"/>
    </row>
    <row r="832" spans="1:26" ht="13.5" customHeight="1">
      <c r="A832" s="114"/>
      <c r="B832" s="114"/>
      <c r="C832" s="114"/>
      <c r="D832" s="114"/>
      <c r="E832" s="114"/>
      <c r="F832" s="114"/>
      <c r="G832" s="114"/>
      <c r="H832" s="114"/>
      <c r="I832" s="114"/>
      <c r="J832" s="114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  <c r="X832" s="114"/>
      <c r="Y832" s="114"/>
      <c r="Z832" s="114"/>
    </row>
    <row r="833" spans="1:26" ht="13.5" customHeight="1">
      <c r="A833" s="114"/>
      <c r="B833" s="114"/>
      <c r="C833" s="114"/>
      <c r="D833" s="114"/>
      <c r="E833" s="114"/>
      <c r="F833" s="114"/>
      <c r="G833" s="114"/>
      <c r="H833" s="114"/>
      <c r="I833" s="114"/>
      <c r="J833" s="114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  <c r="X833" s="114"/>
      <c r="Y833" s="114"/>
      <c r="Z833" s="114"/>
    </row>
    <row r="834" spans="1:26" ht="13.5" customHeight="1">
      <c r="A834" s="114"/>
      <c r="B834" s="114"/>
      <c r="C834" s="114"/>
      <c r="D834" s="114"/>
      <c r="E834" s="114"/>
      <c r="F834" s="114"/>
      <c r="G834" s="114"/>
      <c r="H834" s="114"/>
      <c r="I834" s="114"/>
      <c r="J834" s="114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  <c r="X834" s="114"/>
      <c r="Y834" s="114"/>
      <c r="Z834" s="114"/>
    </row>
    <row r="835" spans="1:26" ht="13.5" customHeight="1">
      <c r="A835" s="114"/>
      <c r="B835" s="114"/>
      <c r="C835" s="114"/>
      <c r="D835" s="114"/>
      <c r="E835" s="114"/>
      <c r="F835" s="114"/>
      <c r="G835" s="114"/>
      <c r="H835" s="114"/>
      <c r="I835" s="114"/>
      <c r="J835" s="114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  <c r="X835" s="114"/>
      <c r="Y835" s="114"/>
      <c r="Z835" s="114"/>
    </row>
    <row r="836" spans="1:26" ht="13.5" customHeight="1">
      <c r="A836" s="114"/>
      <c r="B836" s="114"/>
      <c r="C836" s="114"/>
      <c r="D836" s="114"/>
      <c r="E836" s="114"/>
      <c r="F836" s="114"/>
      <c r="G836" s="114"/>
      <c r="H836" s="114"/>
      <c r="I836" s="114"/>
      <c r="J836" s="114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  <c r="X836" s="114"/>
      <c r="Y836" s="114"/>
      <c r="Z836" s="114"/>
    </row>
    <row r="837" spans="1:26" ht="13.5" customHeight="1">
      <c r="A837" s="114"/>
      <c r="B837" s="114"/>
      <c r="C837" s="114"/>
      <c r="D837" s="114"/>
      <c r="E837" s="114"/>
      <c r="F837" s="114"/>
      <c r="G837" s="114"/>
      <c r="H837" s="114"/>
      <c r="I837" s="114"/>
      <c r="J837" s="114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  <c r="X837" s="114"/>
      <c r="Y837" s="114"/>
      <c r="Z837" s="114"/>
    </row>
    <row r="838" spans="1:26" ht="13.5" customHeight="1">
      <c r="A838" s="114"/>
      <c r="B838" s="114"/>
      <c r="C838" s="114"/>
      <c r="D838" s="114"/>
      <c r="E838" s="114"/>
      <c r="F838" s="114"/>
      <c r="G838" s="114"/>
      <c r="H838" s="114"/>
      <c r="I838" s="114"/>
      <c r="J838" s="114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  <c r="X838" s="114"/>
      <c r="Y838" s="114"/>
      <c r="Z838" s="114"/>
    </row>
    <row r="839" spans="1:26" ht="13.5" customHeight="1">
      <c r="A839" s="114"/>
      <c r="B839" s="114"/>
      <c r="C839" s="114"/>
      <c r="D839" s="114"/>
      <c r="E839" s="114"/>
      <c r="F839" s="114"/>
      <c r="G839" s="114"/>
      <c r="H839" s="114"/>
      <c r="I839" s="114"/>
      <c r="J839" s="114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  <c r="X839" s="114"/>
      <c r="Y839" s="114"/>
      <c r="Z839" s="114"/>
    </row>
    <row r="840" spans="1:26" ht="13.5" customHeight="1">
      <c r="A840" s="114"/>
      <c r="B840" s="114"/>
      <c r="C840" s="114"/>
      <c r="D840" s="114"/>
      <c r="E840" s="114"/>
      <c r="F840" s="114"/>
      <c r="G840" s="114"/>
      <c r="H840" s="114"/>
      <c r="I840" s="114"/>
      <c r="J840" s="114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  <c r="X840" s="114"/>
      <c r="Y840" s="114"/>
      <c r="Z840" s="114"/>
    </row>
    <row r="841" spans="1:26" ht="13.5" customHeight="1">
      <c r="A841" s="114"/>
      <c r="B841" s="114"/>
      <c r="C841" s="114"/>
      <c r="D841" s="114"/>
      <c r="E841" s="114"/>
      <c r="F841" s="114"/>
      <c r="G841" s="114"/>
      <c r="H841" s="114"/>
      <c r="I841" s="114"/>
      <c r="J841" s="114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  <c r="X841" s="114"/>
      <c r="Y841" s="114"/>
      <c r="Z841" s="114"/>
    </row>
    <row r="842" spans="1:26" ht="13.5" customHeight="1">
      <c r="A842" s="114"/>
      <c r="B842" s="114"/>
      <c r="C842" s="114"/>
      <c r="D842" s="114"/>
      <c r="E842" s="114"/>
      <c r="F842" s="114"/>
      <c r="G842" s="114"/>
      <c r="H842" s="114"/>
      <c r="I842" s="114"/>
      <c r="J842" s="114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  <c r="X842" s="114"/>
      <c r="Y842" s="114"/>
      <c r="Z842" s="114"/>
    </row>
    <row r="843" spans="1:26" ht="13.5" customHeight="1">
      <c r="A843" s="114"/>
      <c r="B843" s="114"/>
      <c r="C843" s="114"/>
      <c r="D843" s="114"/>
      <c r="E843" s="114"/>
      <c r="F843" s="114"/>
      <c r="G843" s="114"/>
      <c r="H843" s="114"/>
      <c r="I843" s="114"/>
      <c r="J843" s="114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  <c r="X843" s="114"/>
      <c r="Y843" s="114"/>
      <c r="Z843" s="114"/>
    </row>
    <row r="844" spans="1:26" ht="13.5" customHeight="1">
      <c r="A844" s="114"/>
      <c r="B844" s="114"/>
      <c r="C844" s="114"/>
      <c r="D844" s="114"/>
      <c r="E844" s="114"/>
      <c r="F844" s="114"/>
      <c r="G844" s="114"/>
      <c r="H844" s="114"/>
      <c r="I844" s="114"/>
      <c r="J844" s="114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  <c r="X844" s="114"/>
      <c r="Y844" s="114"/>
      <c r="Z844" s="114"/>
    </row>
    <row r="845" spans="1:26" ht="13.5" customHeight="1">
      <c r="A845" s="114"/>
      <c r="B845" s="114"/>
      <c r="C845" s="114"/>
      <c r="D845" s="114"/>
      <c r="E845" s="114"/>
      <c r="F845" s="114"/>
      <c r="G845" s="114"/>
      <c r="H845" s="114"/>
      <c r="I845" s="114"/>
      <c r="J845" s="114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  <c r="X845" s="114"/>
      <c r="Y845" s="114"/>
      <c r="Z845" s="114"/>
    </row>
    <row r="846" spans="1:26" ht="13.5" customHeight="1">
      <c r="A846" s="114"/>
      <c r="B846" s="114"/>
      <c r="C846" s="114"/>
      <c r="D846" s="114"/>
      <c r="E846" s="114"/>
      <c r="F846" s="114"/>
      <c r="G846" s="114"/>
      <c r="H846" s="114"/>
      <c r="I846" s="114"/>
      <c r="J846" s="114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  <c r="X846" s="114"/>
      <c r="Y846" s="114"/>
      <c r="Z846" s="114"/>
    </row>
    <row r="847" spans="1:26" ht="13.5" customHeight="1">
      <c r="A847" s="114"/>
      <c r="B847" s="114"/>
      <c r="C847" s="114"/>
      <c r="D847" s="114"/>
      <c r="E847" s="114"/>
      <c r="F847" s="114"/>
      <c r="G847" s="114"/>
      <c r="H847" s="114"/>
      <c r="I847" s="114"/>
      <c r="J847" s="114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  <c r="X847" s="114"/>
      <c r="Y847" s="114"/>
      <c r="Z847" s="114"/>
    </row>
    <row r="848" spans="1:26" ht="13.5" customHeight="1">
      <c r="A848" s="114"/>
      <c r="B848" s="114"/>
      <c r="C848" s="114"/>
      <c r="D848" s="114"/>
      <c r="E848" s="114"/>
      <c r="F848" s="114"/>
      <c r="G848" s="114"/>
      <c r="H848" s="114"/>
      <c r="I848" s="114"/>
      <c r="J848" s="114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  <c r="X848" s="114"/>
      <c r="Y848" s="114"/>
      <c r="Z848" s="114"/>
    </row>
    <row r="849" spans="1:26" ht="13.5" customHeight="1">
      <c r="A849" s="114"/>
      <c r="B849" s="114"/>
      <c r="C849" s="114"/>
      <c r="D849" s="114"/>
      <c r="E849" s="114"/>
      <c r="F849" s="114"/>
      <c r="G849" s="114"/>
      <c r="H849" s="114"/>
      <c r="I849" s="114"/>
      <c r="J849" s="114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  <c r="X849" s="114"/>
      <c r="Y849" s="114"/>
      <c r="Z849" s="114"/>
    </row>
    <row r="850" spans="1:26" ht="13.5" customHeight="1">
      <c r="A850" s="114"/>
      <c r="B850" s="114"/>
      <c r="C850" s="114"/>
      <c r="D850" s="114"/>
      <c r="E850" s="114"/>
      <c r="F850" s="114"/>
      <c r="G850" s="114"/>
      <c r="H850" s="114"/>
      <c r="I850" s="114"/>
      <c r="J850" s="114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  <c r="X850" s="114"/>
      <c r="Y850" s="114"/>
      <c r="Z850" s="114"/>
    </row>
    <row r="851" spans="1:26" ht="13.5" customHeight="1">
      <c r="A851" s="114"/>
      <c r="B851" s="114"/>
      <c r="C851" s="114"/>
      <c r="D851" s="114"/>
      <c r="E851" s="114"/>
      <c r="F851" s="114"/>
      <c r="G851" s="114"/>
      <c r="H851" s="114"/>
      <c r="I851" s="114"/>
      <c r="J851" s="114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  <c r="X851" s="114"/>
      <c r="Y851" s="114"/>
      <c r="Z851" s="114"/>
    </row>
    <row r="852" spans="1:26" ht="13.5" customHeight="1">
      <c r="A852" s="114"/>
      <c r="B852" s="114"/>
      <c r="C852" s="114"/>
      <c r="D852" s="114"/>
      <c r="E852" s="114"/>
      <c r="F852" s="114"/>
      <c r="G852" s="114"/>
      <c r="H852" s="114"/>
      <c r="I852" s="114"/>
      <c r="J852" s="114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  <c r="X852" s="114"/>
      <c r="Y852" s="114"/>
      <c r="Z852" s="114"/>
    </row>
    <row r="853" spans="1:26" ht="13.5" customHeight="1">
      <c r="A853" s="114"/>
      <c r="B853" s="114"/>
      <c r="C853" s="114"/>
      <c r="D853" s="114"/>
      <c r="E853" s="114"/>
      <c r="F853" s="114"/>
      <c r="G853" s="114"/>
      <c r="H853" s="114"/>
      <c r="I853" s="114"/>
      <c r="J853" s="114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  <c r="X853" s="114"/>
      <c r="Y853" s="114"/>
      <c r="Z853" s="114"/>
    </row>
    <row r="854" spans="1:26" ht="13.5" customHeight="1">
      <c r="A854" s="114"/>
      <c r="B854" s="114"/>
      <c r="C854" s="114"/>
      <c r="D854" s="114"/>
      <c r="E854" s="114"/>
      <c r="F854" s="114"/>
      <c r="G854" s="114"/>
      <c r="H854" s="114"/>
      <c r="I854" s="114"/>
      <c r="J854" s="114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  <c r="X854" s="114"/>
      <c r="Y854" s="114"/>
      <c r="Z854" s="114"/>
    </row>
    <row r="855" spans="1:26" ht="13.5" customHeight="1">
      <c r="A855" s="114"/>
      <c r="B855" s="114"/>
      <c r="C855" s="114"/>
      <c r="D855" s="114"/>
      <c r="E855" s="114"/>
      <c r="F855" s="114"/>
      <c r="G855" s="114"/>
      <c r="H855" s="114"/>
      <c r="I855" s="114"/>
      <c r="J855" s="114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  <c r="X855" s="114"/>
      <c r="Y855" s="114"/>
      <c r="Z855" s="114"/>
    </row>
    <row r="856" spans="1:26" ht="13.5" customHeight="1">
      <c r="A856" s="114"/>
      <c r="B856" s="114"/>
      <c r="C856" s="114"/>
      <c r="D856" s="114"/>
      <c r="E856" s="114"/>
      <c r="F856" s="114"/>
      <c r="G856" s="114"/>
      <c r="H856" s="114"/>
      <c r="I856" s="114"/>
      <c r="J856" s="114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  <c r="X856" s="114"/>
      <c r="Y856" s="114"/>
      <c r="Z856" s="114"/>
    </row>
    <row r="857" spans="1:26" ht="13.5" customHeight="1">
      <c r="A857" s="114"/>
      <c r="B857" s="114"/>
      <c r="C857" s="114"/>
      <c r="D857" s="114"/>
      <c r="E857" s="114"/>
      <c r="F857" s="114"/>
      <c r="G857" s="114"/>
      <c r="H857" s="114"/>
      <c r="I857" s="114"/>
      <c r="J857" s="114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  <c r="X857" s="114"/>
      <c r="Y857" s="114"/>
      <c r="Z857" s="114"/>
    </row>
    <row r="858" spans="1:26" ht="13.5" customHeight="1">
      <c r="A858" s="114"/>
      <c r="B858" s="114"/>
      <c r="C858" s="114"/>
      <c r="D858" s="114"/>
      <c r="E858" s="114"/>
      <c r="F858" s="114"/>
      <c r="G858" s="114"/>
      <c r="H858" s="114"/>
      <c r="I858" s="114"/>
      <c r="J858" s="114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  <c r="X858" s="114"/>
      <c r="Y858" s="114"/>
      <c r="Z858" s="114"/>
    </row>
    <row r="859" spans="1:26" ht="13.5" customHeight="1">
      <c r="A859" s="114"/>
      <c r="B859" s="114"/>
      <c r="C859" s="114"/>
      <c r="D859" s="114"/>
      <c r="E859" s="114"/>
      <c r="F859" s="114"/>
      <c r="G859" s="114"/>
      <c r="H859" s="114"/>
      <c r="I859" s="114"/>
      <c r="J859" s="114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  <c r="X859" s="114"/>
      <c r="Y859" s="114"/>
      <c r="Z859" s="114"/>
    </row>
    <row r="860" spans="1:26" ht="13.5" customHeight="1">
      <c r="A860" s="114"/>
      <c r="B860" s="114"/>
      <c r="C860" s="114"/>
      <c r="D860" s="114"/>
      <c r="E860" s="114"/>
      <c r="F860" s="114"/>
      <c r="G860" s="114"/>
      <c r="H860" s="114"/>
      <c r="I860" s="114"/>
      <c r="J860" s="114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  <c r="X860" s="114"/>
      <c r="Y860" s="114"/>
      <c r="Z860" s="114"/>
    </row>
    <row r="861" spans="1:26" ht="13.5" customHeight="1">
      <c r="A861" s="114"/>
      <c r="B861" s="114"/>
      <c r="C861" s="114"/>
      <c r="D861" s="114"/>
      <c r="E861" s="114"/>
      <c r="F861" s="114"/>
      <c r="G861" s="114"/>
      <c r="H861" s="114"/>
      <c r="I861" s="114"/>
      <c r="J861" s="114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  <c r="X861" s="114"/>
      <c r="Y861" s="114"/>
      <c r="Z861" s="114"/>
    </row>
    <row r="862" spans="1:26" ht="13.5" customHeight="1">
      <c r="A862" s="114"/>
      <c r="B862" s="114"/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  <c r="Z862" s="114"/>
    </row>
    <row r="863" spans="1:26" ht="13.5" customHeight="1">
      <c r="A863" s="114"/>
      <c r="B863" s="114"/>
      <c r="C863" s="114"/>
      <c r="D863" s="114"/>
      <c r="E863" s="114"/>
      <c r="F863" s="114"/>
      <c r="G863" s="114"/>
      <c r="H863" s="114"/>
      <c r="I863" s="114"/>
      <c r="J863" s="114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  <c r="X863" s="114"/>
      <c r="Y863" s="114"/>
      <c r="Z863" s="114"/>
    </row>
    <row r="864" spans="1:26" ht="13.5" customHeight="1">
      <c r="A864" s="114"/>
      <c r="B864" s="114"/>
      <c r="C864" s="114"/>
      <c r="D864" s="114"/>
      <c r="E864" s="114"/>
      <c r="F864" s="114"/>
      <c r="G864" s="114"/>
      <c r="H864" s="114"/>
      <c r="I864" s="114"/>
      <c r="J864" s="114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  <c r="X864" s="114"/>
      <c r="Y864" s="114"/>
      <c r="Z864" s="114"/>
    </row>
    <row r="865" spans="1:26" ht="13.5" customHeight="1">
      <c r="A865" s="114"/>
      <c r="B865" s="114"/>
      <c r="C865" s="114"/>
      <c r="D865" s="114"/>
      <c r="E865" s="114"/>
      <c r="F865" s="114"/>
      <c r="G865" s="114"/>
      <c r="H865" s="114"/>
      <c r="I865" s="114"/>
      <c r="J865" s="114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  <c r="X865" s="114"/>
      <c r="Y865" s="114"/>
      <c r="Z865" s="114"/>
    </row>
    <row r="866" spans="1:26" ht="13.5" customHeight="1">
      <c r="A866" s="114"/>
      <c r="B866" s="114"/>
      <c r="C866" s="114"/>
      <c r="D866" s="114"/>
      <c r="E866" s="114"/>
      <c r="F866" s="114"/>
      <c r="G866" s="114"/>
      <c r="H866" s="114"/>
      <c r="I866" s="114"/>
      <c r="J866" s="114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  <c r="X866" s="114"/>
      <c r="Y866" s="114"/>
      <c r="Z866" s="114"/>
    </row>
    <row r="867" spans="1:26" ht="13.5" customHeight="1">
      <c r="A867" s="114"/>
      <c r="B867" s="114"/>
      <c r="C867" s="114"/>
      <c r="D867" s="114"/>
      <c r="E867" s="114"/>
      <c r="F867" s="114"/>
      <c r="G867" s="114"/>
      <c r="H867" s="114"/>
      <c r="I867" s="114"/>
      <c r="J867" s="114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  <c r="X867" s="114"/>
      <c r="Y867" s="114"/>
      <c r="Z867" s="114"/>
    </row>
    <row r="868" spans="1:26" ht="13.5" customHeight="1">
      <c r="A868" s="114"/>
      <c r="B868" s="114"/>
      <c r="C868" s="114"/>
      <c r="D868" s="114"/>
      <c r="E868" s="114"/>
      <c r="F868" s="114"/>
      <c r="G868" s="114"/>
      <c r="H868" s="114"/>
      <c r="I868" s="114"/>
      <c r="J868" s="114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  <c r="X868" s="114"/>
      <c r="Y868" s="114"/>
      <c r="Z868" s="114"/>
    </row>
    <row r="869" spans="1:26" ht="13.5" customHeight="1">
      <c r="A869" s="114"/>
      <c r="B869" s="114"/>
      <c r="C869" s="114"/>
      <c r="D869" s="114"/>
      <c r="E869" s="114"/>
      <c r="F869" s="114"/>
      <c r="G869" s="114"/>
      <c r="H869" s="114"/>
      <c r="I869" s="114"/>
      <c r="J869" s="114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  <c r="X869" s="114"/>
      <c r="Y869" s="114"/>
      <c r="Z869" s="114"/>
    </row>
    <row r="870" spans="1:26" ht="13.5" customHeight="1">
      <c r="A870" s="114"/>
      <c r="B870" s="114"/>
      <c r="C870" s="114"/>
      <c r="D870" s="114"/>
      <c r="E870" s="114"/>
      <c r="F870" s="114"/>
      <c r="G870" s="114"/>
      <c r="H870" s="114"/>
      <c r="I870" s="114"/>
      <c r="J870" s="114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  <c r="X870" s="114"/>
      <c r="Y870" s="114"/>
      <c r="Z870" s="114"/>
    </row>
    <row r="871" spans="1:26" ht="13.5" customHeight="1">
      <c r="A871" s="114"/>
      <c r="B871" s="114"/>
      <c r="C871" s="114"/>
      <c r="D871" s="114"/>
      <c r="E871" s="114"/>
      <c r="F871" s="114"/>
      <c r="G871" s="114"/>
      <c r="H871" s="114"/>
      <c r="I871" s="114"/>
      <c r="J871" s="114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  <c r="X871" s="114"/>
      <c r="Y871" s="114"/>
      <c r="Z871" s="114"/>
    </row>
    <row r="872" spans="1:26" ht="13.5" customHeight="1">
      <c r="A872" s="114"/>
      <c r="B872" s="114"/>
      <c r="C872" s="114"/>
      <c r="D872" s="114"/>
      <c r="E872" s="114"/>
      <c r="F872" s="114"/>
      <c r="G872" s="114"/>
      <c r="H872" s="114"/>
      <c r="I872" s="114"/>
      <c r="J872" s="114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  <c r="X872" s="114"/>
      <c r="Y872" s="114"/>
      <c r="Z872" s="114"/>
    </row>
    <row r="873" spans="1:26" ht="13.5" customHeight="1">
      <c r="A873" s="114"/>
      <c r="B873" s="114"/>
      <c r="C873" s="114"/>
      <c r="D873" s="114"/>
      <c r="E873" s="114"/>
      <c r="F873" s="114"/>
      <c r="G873" s="114"/>
      <c r="H873" s="114"/>
      <c r="I873" s="114"/>
      <c r="J873" s="114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  <c r="X873" s="114"/>
      <c r="Y873" s="114"/>
      <c r="Z873" s="114"/>
    </row>
    <row r="874" spans="1:26" ht="13.5" customHeight="1">
      <c r="A874" s="114"/>
      <c r="B874" s="114"/>
      <c r="C874" s="114"/>
      <c r="D874" s="114"/>
      <c r="E874" s="114"/>
      <c r="F874" s="114"/>
      <c r="G874" s="114"/>
      <c r="H874" s="114"/>
      <c r="I874" s="114"/>
      <c r="J874" s="114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  <c r="X874" s="114"/>
      <c r="Y874" s="114"/>
      <c r="Z874" s="114"/>
    </row>
    <row r="875" spans="1:26" ht="13.5" customHeight="1">
      <c r="A875" s="114"/>
      <c r="B875" s="114"/>
      <c r="C875" s="114"/>
      <c r="D875" s="114"/>
      <c r="E875" s="114"/>
      <c r="F875" s="114"/>
      <c r="G875" s="114"/>
      <c r="H875" s="114"/>
      <c r="I875" s="114"/>
      <c r="J875" s="114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  <c r="X875" s="114"/>
      <c r="Y875" s="114"/>
      <c r="Z875" s="114"/>
    </row>
    <row r="876" spans="1:26" ht="13.5" customHeight="1">
      <c r="A876" s="114"/>
      <c r="B876" s="114"/>
      <c r="C876" s="114"/>
      <c r="D876" s="114"/>
      <c r="E876" s="114"/>
      <c r="F876" s="114"/>
      <c r="G876" s="114"/>
      <c r="H876" s="114"/>
      <c r="I876" s="114"/>
      <c r="J876" s="114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  <c r="X876" s="114"/>
      <c r="Y876" s="114"/>
      <c r="Z876" s="114"/>
    </row>
    <row r="877" spans="1:26" ht="13.5" customHeight="1">
      <c r="A877" s="114"/>
      <c r="B877" s="114"/>
      <c r="C877" s="114"/>
      <c r="D877" s="114"/>
      <c r="E877" s="114"/>
      <c r="F877" s="114"/>
      <c r="G877" s="114"/>
      <c r="H877" s="114"/>
      <c r="I877" s="114"/>
      <c r="J877" s="114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  <c r="X877" s="114"/>
      <c r="Y877" s="114"/>
      <c r="Z877" s="114"/>
    </row>
    <row r="878" spans="1:26" ht="13.5" customHeight="1">
      <c r="A878" s="114"/>
      <c r="B878" s="114"/>
      <c r="C878" s="114"/>
      <c r="D878" s="114"/>
      <c r="E878" s="114"/>
      <c r="F878" s="114"/>
      <c r="G878" s="114"/>
      <c r="H878" s="114"/>
      <c r="I878" s="114"/>
      <c r="J878" s="114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  <c r="X878" s="114"/>
      <c r="Y878" s="114"/>
      <c r="Z878" s="114"/>
    </row>
    <row r="879" spans="1:26" ht="13.5" customHeight="1">
      <c r="A879" s="114"/>
      <c r="B879" s="114"/>
      <c r="C879" s="114"/>
      <c r="D879" s="114"/>
      <c r="E879" s="114"/>
      <c r="F879" s="114"/>
      <c r="G879" s="114"/>
      <c r="H879" s="114"/>
      <c r="I879" s="114"/>
      <c r="J879" s="114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  <c r="X879" s="114"/>
      <c r="Y879" s="114"/>
      <c r="Z879" s="114"/>
    </row>
    <row r="880" spans="1:26" ht="13.5" customHeight="1">
      <c r="A880" s="114"/>
      <c r="B880" s="114"/>
      <c r="C880" s="114"/>
      <c r="D880" s="114"/>
      <c r="E880" s="114"/>
      <c r="F880" s="114"/>
      <c r="G880" s="114"/>
      <c r="H880" s="114"/>
      <c r="I880" s="114"/>
      <c r="J880" s="114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  <c r="X880" s="114"/>
      <c r="Y880" s="114"/>
      <c r="Z880" s="114"/>
    </row>
    <row r="881" spans="1:26" ht="13.5" customHeight="1">
      <c r="A881" s="114"/>
      <c r="B881" s="114"/>
      <c r="C881" s="114"/>
      <c r="D881" s="114"/>
      <c r="E881" s="114"/>
      <c r="F881" s="114"/>
      <c r="G881" s="114"/>
      <c r="H881" s="114"/>
      <c r="I881" s="114"/>
      <c r="J881" s="114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  <c r="X881" s="114"/>
      <c r="Y881" s="114"/>
      <c r="Z881" s="114"/>
    </row>
    <row r="882" spans="1:26" ht="13.5" customHeight="1">
      <c r="A882" s="114"/>
      <c r="B882" s="114"/>
      <c r="C882" s="114"/>
      <c r="D882" s="114"/>
      <c r="E882" s="114"/>
      <c r="F882" s="114"/>
      <c r="G882" s="114"/>
      <c r="H882" s="114"/>
      <c r="I882" s="114"/>
      <c r="J882" s="114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  <c r="X882" s="114"/>
      <c r="Y882" s="114"/>
      <c r="Z882" s="114"/>
    </row>
    <row r="883" spans="1:26" ht="13.5" customHeight="1">
      <c r="A883" s="114"/>
      <c r="B883" s="114"/>
      <c r="C883" s="114"/>
      <c r="D883" s="114"/>
      <c r="E883" s="114"/>
      <c r="F883" s="114"/>
      <c r="G883" s="114"/>
      <c r="H883" s="114"/>
      <c r="I883" s="114"/>
      <c r="J883" s="114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  <c r="X883" s="114"/>
      <c r="Y883" s="114"/>
      <c r="Z883" s="114"/>
    </row>
    <row r="884" spans="1:26" ht="13.5" customHeight="1">
      <c r="A884" s="114"/>
      <c r="B884" s="114"/>
      <c r="C884" s="114"/>
      <c r="D884" s="114"/>
      <c r="E884" s="114"/>
      <c r="F884" s="114"/>
      <c r="G884" s="114"/>
      <c r="H884" s="114"/>
      <c r="I884" s="114"/>
      <c r="J884" s="114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  <c r="X884" s="114"/>
      <c r="Y884" s="114"/>
      <c r="Z884" s="114"/>
    </row>
    <row r="885" spans="1:26" ht="13.5" customHeight="1">
      <c r="A885" s="114"/>
      <c r="B885" s="114"/>
      <c r="C885" s="114"/>
      <c r="D885" s="114"/>
      <c r="E885" s="114"/>
      <c r="F885" s="114"/>
      <c r="G885" s="114"/>
      <c r="H885" s="114"/>
      <c r="I885" s="114"/>
      <c r="J885" s="114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  <c r="X885" s="114"/>
      <c r="Y885" s="114"/>
      <c r="Z885" s="114"/>
    </row>
    <row r="886" spans="1:26" ht="13.5" customHeight="1">
      <c r="A886" s="114"/>
      <c r="B886" s="114"/>
      <c r="C886" s="114"/>
      <c r="D886" s="114"/>
      <c r="E886" s="114"/>
      <c r="F886" s="114"/>
      <c r="G886" s="114"/>
      <c r="H886" s="114"/>
      <c r="I886" s="114"/>
      <c r="J886" s="114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  <c r="X886" s="114"/>
      <c r="Y886" s="114"/>
      <c r="Z886" s="114"/>
    </row>
    <row r="887" spans="1:26" ht="13.5" customHeight="1">
      <c r="A887" s="114"/>
      <c r="B887" s="114"/>
      <c r="C887" s="114"/>
      <c r="D887" s="114"/>
      <c r="E887" s="114"/>
      <c r="F887" s="114"/>
      <c r="G887" s="114"/>
      <c r="H887" s="114"/>
      <c r="I887" s="114"/>
      <c r="J887" s="114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  <c r="X887" s="114"/>
      <c r="Y887" s="114"/>
      <c r="Z887" s="114"/>
    </row>
    <row r="888" spans="1:26" ht="13.5" customHeight="1">
      <c r="A888" s="114"/>
      <c r="B888" s="114"/>
      <c r="C888" s="114"/>
      <c r="D888" s="114"/>
      <c r="E888" s="114"/>
      <c r="F888" s="114"/>
      <c r="G888" s="114"/>
      <c r="H888" s="114"/>
      <c r="I888" s="114"/>
      <c r="J888" s="114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  <c r="X888" s="114"/>
      <c r="Y888" s="114"/>
      <c r="Z888" s="114"/>
    </row>
    <row r="889" spans="1:26" ht="13.5" customHeight="1">
      <c r="A889" s="114"/>
      <c r="B889" s="114"/>
      <c r="C889" s="114"/>
      <c r="D889" s="114"/>
      <c r="E889" s="114"/>
      <c r="F889" s="114"/>
      <c r="G889" s="114"/>
      <c r="H889" s="114"/>
      <c r="I889" s="114"/>
      <c r="J889" s="114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  <c r="X889" s="114"/>
      <c r="Y889" s="114"/>
      <c r="Z889" s="114"/>
    </row>
    <row r="890" spans="1:26" ht="13.5" customHeight="1">
      <c r="A890" s="114"/>
      <c r="B890" s="114"/>
      <c r="C890" s="114"/>
      <c r="D890" s="114"/>
      <c r="E890" s="114"/>
      <c r="F890" s="114"/>
      <c r="G890" s="114"/>
      <c r="H890" s="114"/>
      <c r="I890" s="114"/>
      <c r="J890" s="114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  <c r="X890" s="114"/>
      <c r="Y890" s="114"/>
      <c r="Z890" s="114"/>
    </row>
    <row r="891" spans="1:26" ht="13.5" customHeight="1">
      <c r="A891" s="114"/>
      <c r="B891" s="114"/>
      <c r="C891" s="114"/>
      <c r="D891" s="114"/>
      <c r="E891" s="114"/>
      <c r="F891" s="114"/>
      <c r="G891" s="114"/>
      <c r="H891" s="114"/>
      <c r="I891" s="114"/>
      <c r="J891" s="114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  <c r="X891" s="114"/>
      <c r="Y891" s="114"/>
      <c r="Z891" s="114"/>
    </row>
    <row r="892" spans="1:26" ht="13.5" customHeight="1">
      <c r="A892" s="114"/>
      <c r="B892" s="114"/>
      <c r="C892" s="114"/>
      <c r="D892" s="114"/>
      <c r="E892" s="114"/>
      <c r="F892" s="114"/>
      <c r="G892" s="114"/>
      <c r="H892" s="114"/>
      <c r="I892" s="114"/>
      <c r="J892" s="114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  <c r="X892" s="114"/>
      <c r="Y892" s="114"/>
      <c r="Z892" s="114"/>
    </row>
    <row r="893" spans="1:26" ht="13.5" customHeight="1">
      <c r="A893" s="114"/>
      <c r="B893" s="114"/>
      <c r="C893" s="114"/>
      <c r="D893" s="114"/>
      <c r="E893" s="114"/>
      <c r="F893" s="114"/>
      <c r="G893" s="114"/>
      <c r="H893" s="114"/>
      <c r="I893" s="114"/>
      <c r="J893" s="114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  <c r="X893" s="114"/>
      <c r="Y893" s="114"/>
      <c r="Z893" s="114"/>
    </row>
    <row r="894" spans="1:26" ht="13.5" customHeight="1">
      <c r="A894" s="114"/>
      <c r="B894" s="114"/>
      <c r="C894" s="114"/>
      <c r="D894" s="114"/>
      <c r="E894" s="114"/>
      <c r="F894" s="114"/>
      <c r="G894" s="114"/>
      <c r="H894" s="114"/>
      <c r="I894" s="114"/>
      <c r="J894" s="114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  <c r="X894" s="114"/>
      <c r="Y894" s="114"/>
      <c r="Z894" s="114"/>
    </row>
    <row r="895" spans="1:26" ht="13.5" customHeight="1">
      <c r="A895" s="114"/>
      <c r="B895" s="114"/>
      <c r="C895" s="114"/>
      <c r="D895" s="114"/>
      <c r="E895" s="114"/>
      <c r="F895" s="114"/>
      <c r="G895" s="114"/>
      <c r="H895" s="114"/>
      <c r="I895" s="114"/>
      <c r="J895" s="114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  <c r="X895" s="114"/>
      <c r="Y895" s="114"/>
      <c r="Z895" s="114"/>
    </row>
    <row r="896" spans="1:26" ht="13.5" customHeight="1">
      <c r="A896" s="114"/>
      <c r="B896" s="114"/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  <c r="Z896" s="114"/>
    </row>
    <row r="897" spans="1:26" ht="13.5" customHeight="1">
      <c r="A897" s="114"/>
      <c r="B897" s="114"/>
      <c r="C897" s="114"/>
      <c r="D897" s="114"/>
      <c r="E897" s="114"/>
      <c r="F897" s="114"/>
      <c r="G897" s="114"/>
      <c r="H897" s="114"/>
      <c r="I897" s="114"/>
      <c r="J897" s="114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  <c r="X897" s="114"/>
      <c r="Y897" s="114"/>
      <c r="Z897" s="114"/>
    </row>
    <row r="898" spans="1:26" ht="13.5" customHeight="1">
      <c r="A898" s="114"/>
      <c r="B898" s="114"/>
      <c r="C898" s="114"/>
      <c r="D898" s="114"/>
      <c r="E898" s="114"/>
      <c r="F898" s="114"/>
      <c r="G898" s="114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114"/>
    </row>
    <row r="899" spans="1:26" ht="13.5" customHeight="1">
      <c r="A899" s="114"/>
      <c r="B899" s="114"/>
      <c r="C899" s="114"/>
      <c r="D899" s="114"/>
      <c r="E899" s="114"/>
      <c r="F899" s="114"/>
      <c r="G899" s="114"/>
      <c r="H899" s="114"/>
      <c r="I899" s="114"/>
      <c r="J899" s="114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  <c r="X899" s="114"/>
      <c r="Y899" s="114"/>
      <c r="Z899" s="114"/>
    </row>
    <row r="900" spans="1:26" ht="13.5" customHeight="1">
      <c r="A900" s="114"/>
      <c r="B900" s="114"/>
      <c r="C900" s="114"/>
      <c r="D900" s="114"/>
      <c r="E900" s="114"/>
      <c r="F900" s="114"/>
      <c r="G900" s="114"/>
      <c r="H900" s="114"/>
      <c r="I900" s="114"/>
      <c r="J900" s="114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  <c r="X900" s="114"/>
      <c r="Y900" s="114"/>
      <c r="Z900" s="114"/>
    </row>
    <row r="901" spans="1:26" ht="13.5" customHeight="1">
      <c r="A901" s="114"/>
      <c r="B901" s="114"/>
      <c r="C901" s="114"/>
      <c r="D901" s="114"/>
      <c r="E901" s="114"/>
      <c r="F901" s="114"/>
      <c r="G901" s="114"/>
      <c r="H901" s="114"/>
      <c r="I901" s="114"/>
      <c r="J901" s="114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  <c r="X901" s="114"/>
      <c r="Y901" s="114"/>
      <c r="Z901" s="114"/>
    </row>
    <row r="902" spans="1:26" ht="13.5" customHeight="1">
      <c r="A902" s="114"/>
      <c r="B902" s="114"/>
      <c r="C902" s="114"/>
      <c r="D902" s="114"/>
      <c r="E902" s="114"/>
      <c r="F902" s="114"/>
      <c r="G902" s="114"/>
      <c r="H902" s="114"/>
      <c r="I902" s="114"/>
      <c r="J902" s="114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  <c r="X902" s="114"/>
      <c r="Y902" s="114"/>
      <c r="Z902" s="114"/>
    </row>
    <row r="903" spans="1:26" ht="13.5" customHeight="1">
      <c r="A903" s="114"/>
      <c r="B903" s="114"/>
      <c r="C903" s="114"/>
      <c r="D903" s="114"/>
      <c r="E903" s="114"/>
      <c r="F903" s="114"/>
      <c r="G903" s="114"/>
      <c r="H903" s="114"/>
      <c r="I903" s="114"/>
      <c r="J903" s="114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  <c r="X903" s="114"/>
      <c r="Y903" s="114"/>
      <c r="Z903" s="114"/>
    </row>
    <row r="904" spans="1:26" ht="13.5" customHeight="1">
      <c r="A904" s="114"/>
      <c r="B904" s="114"/>
      <c r="C904" s="114"/>
      <c r="D904" s="114"/>
      <c r="E904" s="114"/>
      <c r="F904" s="114"/>
      <c r="G904" s="114"/>
      <c r="H904" s="114"/>
      <c r="I904" s="114"/>
      <c r="J904" s="114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  <c r="X904" s="114"/>
      <c r="Y904" s="114"/>
      <c r="Z904" s="114"/>
    </row>
    <row r="905" spans="1:26" ht="13.5" customHeight="1">
      <c r="A905" s="114"/>
      <c r="B905" s="114"/>
      <c r="C905" s="114"/>
      <c r="D905" s="114"/>
      <c r="E905" s="114"/>
      <c r="F905" s="114"/>
      <c r="G905" s="114"/>
      <c r="H905" s="114"/>
      <c r="I905" s="114"/>
      <c r="J905" s="114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  <c r="X905" s="114"/>
      <c r="Y905" s="114"/>
      <c r="Z905" s="114"/>
    </row>
    <row r="906" spans="1:26" ht="13.5" customHeight="1">
      <c r="A906" s="114"/>
      <c r="B906" s="114"/>
      <c r="C906" s="114"/>
      <c r="D906" s="114"/>
      <c r="E906" s="114"/>
      <c r="F906" s="114"/>
      <c r="G906" s="114"/>
      <c r="H906" s="114"/>
      <c r="I906" s="114"/>
      <c r="J906" s="114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  <c r="X906" s="114"/>
      <c r="Y906" s="114"/>
      <c r="Z906" s="114"/>
    </row>
    <row r="907" spans="1:26" ht="13.5" customHeight="1">
      <c r="A907" s="114"/>
      <c r="B907" s="114"/>
      <c r="C907" s="114"/>
      <c r="D907" s="114"/>
      <c r="E907" s="114"/>
      <c r="F907" s="114"/>
      <c r="G907" s="114"/>
      <c r="H907" s="114"/>
      <c r="I907" s="114"/>
      <c r="J907" s="114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  <c r="X907" s="114"/>
      <c r="Y907" s="114"/>
      <c r="Z907" s="114"/>
    </row>
    <row r="908" spans="1:26" ht="13.5" customHeight="1">
      <c r="A908" s="114"/>
      <c r="B908" s="114"/>
      <c r="C908" s="114"/>
      <c r="D908" s="114"/>
      <c r="E908" s="114"/>
      <c r="F908" s="114"/>
      <c r="G908" s="114"/>
      <c r="H908" s="114"/>
      <c r="I908" s="114"/>
      <c r="J908" s="114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  <c r="X908" s="114"/>
      <c r="Y908" s="114"/>
      <c r="Z908" s="114"/>
    </row>
    <row r="909" spans="1:26" ht="13.5" customHeight="1">
      <c r="A909" s="114"/>
      <c r="B909" s="114"/>
      <c r="C909" s="114"/>
      <c r="D909" s="114"/>
      <c r="E909" s="114"/>
      <c r="F909" s="114"/>
      <c r="G909" s="114"/>
      <c r="H909" s="114"/>
      <c r="I909" s="114"/>
      <c r="J909" s="114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  <c r="X909" s="114"/>
      <c r="Y909" s="114"/>
      <c r="Z909" s="114"/>
    </row>
    <row r="910" spans="1:26" ht="13.5" customHeight="1">
      <c r="A910" s="114"/>
      <c r="B910" s="114"/>
      <c r="C910" s="114"/>
      <c r="D910" s="114"/>
      <c r="E910" s="114"/>
      <c r="F910" s="114"/>
      <c r="G910" s="114"/>
      <c r="H910" s="114"/>
      <c r="I910" s="114"/>
      <c r="J910" s="114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  <c r="X910" s="114"/>
      <c r="Y910" s="114"/>
      <c r="Z910" s="114"/>
    </row>
    <row r="911" spans="1:26" ht="13.5" customHeight="1">
      <c r="A911" s="114"/>
      <c r="B911" s="114"/>
      <c r="C911" s="114"/>
      <c r="D911" s="114"/>
      <c r="E911" s="114"/>
      <c r="F911" s="114"/>
      <c r="G911" s="114"/>
      <c r="H911" s="114"/>
      <c r="I911" s="114"/>
      <c r="J911" s="114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  <c r="X911" s="114"/>
      <c r="Y911" s="114"/>
      <c r="Z911" s="114"/>
    </row>
    <row r="912" spans="1:26" ht="13.5" customHeight="1">
      <c r="A912" s="114"/>
      <c r="B912" s="114"/>
      <c r="C912" s="114"/>
      <c r="D912" s="114"/>
      <c r="E912" s="114"/>
      <c r="F912" s="114"/>
      <c r="G912" s="114"/>
      <c r="H912" s="114"/>
      <c r="I912" s="114"/>
      <c r="J912" s="114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  <c r="X912" s="114"/>
      <c r="Y912" s="114"/>
      <c r="Z912" s="114"/>
    </row>
    <row r="913" spans="1:26" ht="13.5" customHeight="1">
      <c r="A913" s="114"/>
      <c r="B913" s="114"/>
      <c r="C913" s="114"/>
      <c r="D913" s="114"/>
      <c r="E913" s="114"/>
      <c r="F913" s="114"/>
      <c r="G913" s="114"/>
      <c r="H913" s="114"/>
      <c r="I913" s="114"/>
      <c r="J913" s="114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  <c r="X913" s="114"/>
      <c r="Y913" s="114"/>
      <c r="Z913" s="114"/>
    </row>
    <row r="914" spans="1:26" ht="13.5" customHeight="1">
      <c r="A914" s="114"/>
      <c r="B914" s="114"/>
      <c r="C914" s="114"/>
      <c r="D914" s="114"/>
      <c r="E914" s="114"/>
      <c r="F914" s="114"/>
      <c r="G914" s="114"/>
      <c r="H914" s="114"/>
      <c r="I914" s="114"/>
      <c r="J914" s="114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  <c r="X914" s="114"/>
      <c r="Y914" s="114"/>
      <c r="Z914" s="114"/>
    </row>
    <row r="915" spans="1:26" ht="13.5" customHeight="1">
      <c r="A915" s="114"/>
      <c r="B915" s="114"/>
      <c r="C915" s="114"/>
      <c r="D915" s="114"/>
      <c r="E915" s="114"/>
      <c r="F915" s="114"/>
      <c r="G915" s="114"/>
      <c r="H915" s="114"/>
      <c r="I915" s="114"/>
      <c r="J915" s="114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  <c r="X915" s="114"/>
      <c r="Y915" s="114"/>
      <c r="Z915" s="114"/>
    </row>
    <row r="916" spans="1:26" ht="13.5" customHeight="1">
      <c r="A916" s="114"/>
      <c r="B916" s="114"/>
      <c r="C916" s="114"/>
      <c r="D916" s="114"/>
      <c r="E916" s="114"/>
      <c r="F916" s="114"/>
      <c r="G916" s="114"/>
      <c r="H916" s="114"/>
      <c r="I916" s="114"/>
      <c r="J916" s="114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  <c r="X916" s="114"/>
      <c r="Y916" s="114"/>
      <c r="Z916" s="114"/>
    </row>
    <row r="917" spans="1:26" ht="13.5" customHeight="1">
      <c r="A917" s="114"/>
      <c r="B917" s="114"/>
      <c r="C917" s="114"/>
      <c r="D917" s="114"/>
      <c r="E917" s="114"/>
      <c r="F917" s="114"/>
      <c r="G917" s="114"/>
      <c r="H917" s="114"/>
      <c r="I917" s="114"/>
      <c r="J917" s="114"/>
      <c r="K917" s="114"/>
      <c r="L917" s="114"/>
      <c r="M917" s="114"/>
      <c r="N917" s="114"/>
      <c r="O917" s="114"/>
      <c r="P917" s="114"/>
      <c r="Q917" s="114"/>
      <c r="R917" s="114"/>
      <c r="S917" s="114"/>
      <c r="T917" s="114"/>
      <c r="U917" s="114"/>
      <c r="V917" s="114"/>
      <c r="W917" s="114"/>
      <c r="X917" s="114"/>
      <c r="Y917" s="114"/>
      <c r="Z917" s="114"/>
    </row>
    <row r="918" spans="1:26" ht="13.5" customHeight="1">
      <c r="A918" s="114"/>
      <c r="B918" s="114"/>
      <c r="C918" s="114"/>
      <c r="D918" s="114"/>
      <c r="E918" s="114"/>
      <c r="F918" s="114"/>
      <c r="G918" s="114"/>
      <c r="H918" s="114"/>
      <c r="I918" s="114"/>
      <c r="J918" s="114"/>
      <c r="K918" s="114"/>
      <c r="L918" s="114"/>
      <c r="M918" s="114"/>
      <c r="N918" s="114"/>
      <c r="O918" s="114"/>
      <c r="P918" s="114"/>
      <c r="Q918" s="114"/>
      <c r="R918" s="114"/>
      <c r="S918" s="114"/>
      <c r="T918" s="114"/>
      <c r="U918" s="114"/>
      <c r="V918" s="114"/>
      <c r="W918" s="114"/>
      <c r="X918" s="114"/>
      <c r="Y918" s="114"/>
      <c r="Z918" s="114"/>
    </row>
    <row r="919" spans="1:26" ht="13.5" customHeight="1">
      <c r="A919" s="114"/>
      <c r="B919" s="114"/>
      <c r="C919" s="114"/>
      <c r="D919" s="114"/>
      <c r="E919" s="114"/>
      <c r="F919" s="114"/>
      <c r="G919" s="114"/>
      <c r="H919" s="114"/>
      <c r="I919" s="114"/>
      <c r="J919" s="114"/>
      <c r="K919" s="114"/>
      <c r="L919" s="114"/>
      <c r="M919" s="114"/>
      <c r="N919" s="114"/>
      <c r="O919" s="114"/>
      <c r="P919" s="114"/>
      <c r="Q919" s="114"/>
      <c r="R919" s="114"/>
      <c r="S919" s="114"/>
      <c r="T919" s="114"/>
      <c r="U919" s="114"/>
      <c r="V919" s="114"/>
      <c r="W919" s="114"/>
      <c r="X919" s="114"/>
      <c r="Y919" s="114"/>
      <c r="Z919" s="114"/>
    </row>
    <row r="920" spans="1:26" ht="13.5" customHeight="1">
      <c r="A920" s="114"/>
      <c r="B920" s="114"/>
      <c r="C920" s="114"/>
      <c r="D920" s="114"/>
      <c r="E920" s="114"/>
      <c r="F920" s="114"/>
      <c r="G920" s="114"/>
      <c r="H920" s="114"/>
      <c r="I920" s="114"/>
      <c r="J920" s="114"/>
      <c r="K920" s="114"/>
      <c r="L920" s="114"/>
      <c r="M920" s="114"/>
      <c r="N920" s="114"/>
      <c r="O920" s="114"/>
      <c r="P920" s="114"/>
      <c r="Q920" s="114"/>
      <c r="R920" s="114"/>
      <c r="S920" s="114"/>
      <c r="T920" s="114"/>
      <c r="U920" s="114"/>
      <c r="V920" s="114"/>
      <c r="W920" s="114"/>
      <c r="X920" s="114"/>
      <c r="Y920" s="114"/>
      <c r="Z920" s="114"/>
    </row>
    <row r="921" spans="1:26" ht="13.5" customHeight="1">
      <c r="A921" s="114"/>
      <c r="B921" s="114"/>
      <c r="C921" s="114"/>
      <c r="D921" s="114"/>
      <c r="E921" s="114"/>
      <c r="F921" s="114"/>
      <c r="G921" s="114"/>
      <c r="H921" s="114"/>
      <c r="I921" s="114"/>
      <c r="J921" s="114"/>
      <c r="K921" s="114"/>
      <c r="L921" s="114"/>
      <c r="M921" s="114"/>
      <c r="N921" s="114"/>
      <c r="O921" s="114"/>
      <c r="P921" s="114"/>
      <c r="Q921" s="114"/>
      <c r="R921" s="114"/>
      <c r="S921" s="114"/>
      <c r="T921" s="114"/>
      <c r="U921" s="114"/>
      <c r="V921" s="114"/>
      <c r="W921" s="114"/>
      <c r="X921" s="114"/>
      <c r="Y921" s="114"/>
      <c r="Z921" s="114"/>
    </row>
    <row r="922" spans="1:26" ht="13.5" customHeight="1">
      <c r="A922" s="114"/>
      <c r="B922" s="114"/>
      <c r="C922" s="114"/>
      <c r="D922" s="114"/>
      <c r="E922" s="114"/>
      <c r="F922" s="114"/>
      <c r="G922" s="114"/>
      <c r="H922" s="114"/>
      <c r="I922" s="114"/>
      <c r="J922" s="114"/>
      <c r="K922" s="114"/>
      <c r="L922" s="114"/>
      <c r="M922" s="114"/>
      <c r="N922" s="114"/>
      <c r="O922" s="114"/>
      <c r="P922" s="114"/>
      <c r="Q922" s="114"/>
      <c r="R922" s="114"/>
      <c r="S922" s="114"/>
      <c r="T922" s="114"/>
      <c r="U922" s="114"/>
      <c r="V922" s="114"/>
      <c r="W922" s="114"/>
      <c r="X922" s="114"/>
      <c r="Y922" s="114"/>
      <c r="Z922" s="114"/>
    </row>
    <row r="923" spans="1:26" ht="13.5" customHeight="1">
      <c r="A923" s="114"/>
      <c r="B923" s="114"/>
      <c r="C923" s="114"/>
      <c r="D923" s="114"/>
      <c r="E923" s="114"/>
      <c r="F923" s="114"/>
      <c r="G923" s="114"/>
      <c r="H923" s="114"/>
      <c r="I923" s="114"/>
      <c r="J923" s="114"/>
      <c r="K923" s="114"/>
      <c r="L923" s="114"/>
      <c r="M923" s="114"/>
      <c r="N923" s="114"/>
      <c r="O923" s="114"/>
      <c r="P923" s="114"/>
      <c r="Q923" s="114"/>
      <c r="R923" s="114"/>
      <c r="S923" s="114"/>
      <c r="T923" s="114"/>
      <c r="U923" s="114"/>
      <c r="V923" s="114"/>
      <c r="W923" s="114"/>
      <c r="X923" s="114"/>
      <c r="Y923" s="114"/>
      <c r="Z923" s="114"/>
    </row>
    <row r="924" spans="1:26" ht="13.5" customHeight="1">
      <c r="A924" s="114"/>
      <c r="B924" s="114"/>
      <c r="C924" s="114"/>
      <c r="D924" s="114"/>
      <c r="E924" s="114"/>
      <c r="F924" s="114"/>
      <c r="G924" s="114"/>
      <c r="H924" s="114"/>
      <c r="I924" s="114"/>
      <c r="J924" s="114"/>
      <c r="K924" s="114"/>
      <c r="L924" s="114"/>
      <c r="M924" s="114"/>
      <c r="N924" s="114"/>
      <c r="O924" s="114"/>
      <c r="P924" s="114"/>
      <c r="Q924" s="114"/>
      <c r="R924" s="114"/>
      <c r="S924" s="114"/>
      <c r="T924" s="114"/>
      <c r="U924" s="114"/>
      <c r="V924" s="114"/>
      <c r="W924" s="114"/>
      <c r="X924" s="114"/>
      <c r="Y924" s="114"/>
      <c r="Z924" s="114"/>
    </row>
    <row r="925" spans="1:26" ht="13.5" customHeight="1">
      <c r="A925" s="114"/>
      <c r="B925" s="114"/>
      <c r="C925" s="114"/>
      <c r="D925" s="114"/>
      <c r="E925" s="114"/>
      <c r="F925" s="114"/>
      <c r="G925" s="114"/>
      <c r="H925" s="114"/>
      <c r="I925" s="114"/>
      <c r="J925" s="114"/>
      <c r="K925" s="114"/>
      <c r="L925" s="114"/>
      <c r="M925" s="114"/>
      <c r="N925" s="114"/>
      <c r="O925" s="114"/>
      <c r="P925" s="114"/>
      <c r="Q925" s="114"/>
      <c r="R925" s="114"/>
      <c r="S925" s="114"/>
      <c r="T925" s="114"/>
      <c r="U925" s="114"/>
      <c r="V925" s="114"/>
      <c r="W925" s="114"/>
      <c r="X925" s="114"/>
      <c r="Y925" s="114"/>
      <c r="Z925" s="114"/>
    </row>
    <row r="926" spans="1:26" ht="13.5" customHeight="1">
      <c r="A926" s="114"/>
      <c r="B926" s="114"/>
      <c r="C926" s="114"/>
      <c r="D926" s="114"/>
      <c r="E926" s="114"/>
      <c r="F926" s="114"/>
      <c r="G926" s="114"/>
      <c r="H926" s="114"/>
      <c r="I926" s="114"/>
      <c r="J926" s="114"/>
      <c r="K926" s="114"/>
      <c r="L926" s="114"/>
      <c r="M926" s="114"/>
      <c r="N926" s="114"/>
      <c r="O926" s="114"/>
      <c r="P926" s="114"/>
      <c r="Q926" s="114"/>
      <c r="R926" s="114"/>
      <c r="S926" s="114"/>
      <c r="T926" s="114"/>
      <c r="U926" s="114"/>
      <c r="V926" s="114"/>
      <c r="W926" s="114"/>
      <c r="X926" s="114"/>
      <c r="Y926" s="114"/>
      <c r="Z926" s="114"/>
    </row>
    <row r="927" spans="1:26" ht="13.5" customHeight="1">
      <c r="A927" s="114"/>
      <c r="B927" s="114"/>
      <c r="C927" s="114"/>
      <c r="D927" s="114"/>
      <c r="E927" s="114"/>
      <c r="F927" s="114"/>
      <c r="G927" s="114"/>
      <c r="H927" s="114"/>
      <c r="I927" s="114"/>
      <c r="J927" s="114"/>
      <c r="K927" s="114"/>
      <c r="L927" s="114"/>
      <c r="M927" s="114"/>
      <c r="N927" s="114"/>
      <c r="O927" s="114"/>
      <c r="P927" s="114"/>
      <c r="Q927" s="114"/>
      <c r="R927" s="114"/>
      <c r="S927" s="114"/>
      <c r="T927" s="114"/>
      <c r="U927" s="114"/>
      <c r="V927" s="114"/>
      <c r="W927" s="114"/>
      <c r="X927" s="114"/>
      <c r="Y927" s="114"/>
      <c r="Z927" s="114"/>
    </row>
    <row r="928" spans="1:26" ht="13.5" customHeight="1">
      <c r="A928" s="114"/>
      <c r="B928" s="114"/>
      <c r="C928" s="114"/>
      <c r="D928" s="114"/>
      <c r="E928" s="114"/>
      <c r="F928" s="114"/>
      <c r="G928" s="114"/>
      <c r="H928" s="114"/>
      <c r="I928" s="114"/>
      <c r="J928" s="114"/>
      <c r="K928" s="114"/>
      <c r="L928" s="114"/>
      <c r="M928" s="114"/>
      <c r="N928" s="114"/>
      <c r="O928" s="114"/>
      <c r="P928" s="114"/>
      <c r="Q928" s="114"/>
      <c r="R928" s="114"/>
      <c r="S928" s="114"/>
      <c r="T928" s="114"/>
      <c r="U928" s="114"/>
      <c r="V928" s="114"/>
      <c r="W928" s="114"/>
      <c r="X928" s="114"/>
      <c r="Y928" s="114"/>
      <c r="Z928" s="114"/>
    </row>
    <row r="929" spans="1:26" ht="13.5" customHeight="1">
      <c r="A929" s="114"/>
      <c r="B929" s="114"/>
      <c r="C929" s="114"/>
      <c r="D929" s="114"/>
      <c r="E929" s="114"/>
      <c r="F929" s="114"/>
      <c r="G929" s="114"/>
      <c r="H929" s="114"/>
      <c r="I929" s="114"/>
      <c r="J929" s="114"/>
      <c r="K929" s="114"/>
      <c r="L929" s="114"/>
      <c r="M929" s="114"/>
      <c r="N929" s="114"/>
      <c r="O929" s="114"/>
      <c r="P929" s="114"/>
      <c r="Q929" s="114"/>
      <c r="R929" s="114"/>
      <c r="S929" s="114"/>
      <c r="T929" s="114"/>
      <c r="U929" s="114"/>
      <c r="V929" s="114"/>
      <c r="W929" s="114"/>
      <c r="X929" s="114"/>
      <c r="Y929" s="114"/>
      <c r="Z929" s="114"/>
    </row>
    <row r="930" spans="1:26" ht="13.5" customHeight="1">
      <c r="A930" s="114"/>
      <c r="B930" s="114"/>
      <c r="C930" s="114"/>
      <c r="D930" s="114"/>
      <c r="E930" s="114"/>
      <c r="F930" s="114"/>
      <c r="G930" s="114"/>
      <c r="H930" s="114"/>
      <c r="I930" s="114"/>
      <c r="J930" s="114"/>
      <c r="K930" s="114"/>
      <c r="L930" s="114"/>
      <c r="M930" s="114"/>
      <c r="N930" s="114"/>
      <c r="O930" s="114"/>
      <c r="P930" s="114"/>
      <c r="Q930" s="114"/>
      <c r="R930" s="114"/>
      <c r="S930" s="114"/>
      <c r="T930" s="114"/>
      <c r="U930" s="114"/>
      <c r="V930" s="114"/>
      <c r="W930" s="114"/>
      <c r="X930" s="114"/>
      <c r="Y930" s="114"/>
      <c r="Z930" s="114"/>
    </row>
    <row r="931" spans="1:26" ht="13.5" customHeight="1">
      <c r="A931" s="114"/>
      <c r="B931" s="114"/>
      <c r="C931" s="114"/>
      <c r="D931" s="114"/>
      <c r="E931" s="114"/>
      <c r="F931" s="114"/>
      <c r="G931" s="114"/>
      <c r="H931" s="114"/>
      <c r="I931" s="114"/>
      <c r="J931" s="114"/>
      <c r="K931" s="114"/>
      <c r="L931" s="114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  <c r="X931" s="114"/>
      <c r="Y931" s="114"/>
      <c r="Z931" s="114"/>
    </row>
    <row r="932" spans="1:26" ht="13.5" customHeight="1">
      <c r="A932" s="114"/>
      <c r="B932" s="114"/>
      <c r="C932" s="114"/>
      <c r="D932" s="114"/>
      <c r="E932" s="114"/>
      <c r="F932" s="114"/>
      <c r="G932" s="114"/>
      <c r="H932" s="114"/>
      <c r="I932" s="114"/>
      <c r="J932" s="114"/>
      <c r="K932" s="114"/>
      <c r="L932" s="114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  <c r="X932" s="114"/>
      <c r="Y932" s="114"/>
      <c r="Z932" s="114"/>
    </row>
    <row r="933" spans="1:26" ht="13.5" customHeight="1">
      <c r="A933" s="114"/>
      <c r="B933" s="114"/>
      <c r="C933" s="114"/>
      <c r="D933" s="114"/>
      <c r="E933" s="114"/>
      <c r="F933" s="114"/>
      <c r="G933" s="114"/>
      <c r="H933" s="114"/>
      <c r="I933" s="114"/>
      <c r="J933" s="114"/>
      <c r="K933" s="114"/>
      <c r="L933" s="114"/>
      <c r="M933" s="114"/>
      <c r="N933" s="114"/>
      <c r="O933" s="114"/>
      <c r="P933" s="114"/>
      <c r="Q933" s="114"/>
      <c r="R933" s="114"/>
      <c r="S933" s="114"/>
      <c r="T933" s="114"/>
      <c r="U933" s="114"/>
      <c r="V933" s="114"/>
      <c r="W933" s="114"/>
      <c r="X933" s="114"/>
      <c r="Y933" s="114"/>
      <c r="Z933" s="114"/>
    </row>
    <row r="934" spans="1:26" ht="13.5" customHeight="1">
      <c r="A934" s="114"/>
      <c r="B934" s="114"/>
      <c r="C934" s="114"/>
      <c r="D934" s="114"/>
      <c r="E934" s="114"/>
      <c r="F934" s="114"/>
      <c r="G934" s="114"/>
      <c r="H934" s="114"/>
      <c r="I934" s="114"/>
      <c r="J934" s="114"/>
      <c r="K934" s="114"/>
      <c r="L934" s="114"/>
      <c r="M934" s="114"/>
      <c r="N934" s="114"/>
      <c r="O934" s="114"/>
      <c r="P934" s="114"/>
      <c r="Q934" s="114"/>
      <c r="R934" s="114"/>
      <c r="S934" s="114"/>
      <c r="T934" s="114"/>
      <c r="U934" s="114"/>
      <c r="V934" s="114"/>
      <c r="W934" s="114"/>
      <c r="X934" s="114"/>
      <c r="Y934" s="114"/>
      <c r="Z934" s="114"/>
    </row>
    <row r="935" spans="1:26" ht="13.5" customHeight="1">
      <c r="A935" s="114"/>
      <c r="B935" s="114"/>
      <c r="C935" s="114"/>
      <c r="D935" s="114"/>
      <c r="E935" s="114"/>
      <c r="F935" s="114"/>
      <c r="G935" s="114"/>
      <c r="H935" s="114"/>
      <c r="I935" s="114"/>
      <c r="J935" s="114"/>
      <c r="K935" s="114"/>
      <c r="L935" s="114"/>
      <c r="M935" s="114"/>
      <c r="N935" s="114"/>
      <c r="O935" s="114"/>
      <c r="P935" s="114"/>
      <c r="Q935" s="114"/>
      <c r="R935" s="114"/>
      <c r="S935" s="114"/>
      <c r="T935" s="114"/>
      <c r="U935" s="114"/>
      <c r="V935" s="114"/>
      <c r="W935" s="114"/>
      <c r="X935" s="114"/>
      <c r="Y935" s="114"/>
      <c r="Z935" s="114"/>
    </row>
    <row r="936" spans="1:26" ht="13.5" customHeight="1">
      <c r="A936" s="114"/>
      <c r="B936" s="114"/>
      <c r="C936" s="114"/>
      <c r="D936" s="114"/>
      <c r="E936" s="114"/>
      <c r="F936" s="114"/>
      <c r="G936" s="114"/>
      <c r="H936" s="114"/>
      <c r="I936" s="114"/>
      <c r="J936" s="114"/>
      <c r="K936" s="114"/>
      <c r="L936" s="114"/>
      <c r="M936" s="114"/>
      <c r="N936" s="114"/>
      <c r="O936" s="114"/>
      <c r="P936" s="114"/>
      <c r="Q936" s="114"/>
      <c r="R936" s="114"/>
      <c r="S936" s="114"/>
      <c r="T936" s="114"/>
      <c r="U936" s="114"/>
      <c r="V936" s="114"/>
      <c r="W936" s="114"/>
      <c r="X936" s="114"/>
      <c r="Y936" s="114"/>
      <c r="Z936" s="114"/>
    </row>
    <row r="937" spans="1:26" ht="13.5" customHeight="1">
      <c r="A937" s="114"/>
      <c r="B937" s="114"/>
      <c r="C937" s="114"/>
      <c r="D937" s="114"/>
      <c r="E937" s="114"/>
      <c r="F937" s="114"/>
      <c r="G937" s="114"/>
      <c r="H937" s="114"/>
      <c r="I937" s="114"/>
      <c r="J937" s="114"/>
      <c r="K937" s="114"/>
      <c r="L937" s="114"/>
      <c r="M937" s="114"/>
      <c r="N937" s="114"/>
      <c r="O937" s="114"/>
      <c r="P937" s="114"/>
      <c r="Q937" s="114"/>
      <c r="R937" s="114"/>
      <c r="S937" s="114"/>
      <c r="T937" s="114"/>
      <c r="U937" s="114"/>
      <c r="V937" s="114"/>
      <c r="W937" s="114"/>
      <c r="X937" s="114"/>
      <c r="Y937" s="114"/>
      <c r="Z937" s="114"/>
    </row>
    <row r="938" spans="1:26" ht="13.5" customHeight="1">
      <c r="A938" s="114"/>
      <c r="B938" s="114"/>
      <c r="C938" s="114"/>
      <c r="D938" s="114"/>
      <c r="E938" s="114"/>
      <c r="F938" s="114"/>
      <c r="G938" s="114"/>
      <c r="H938" s="114"/>
      <c r="I938" s="114"/>
      <c r="J938" s="114"/>
      <c r="K938" s="114"/>
      <c r="L938" s="114"/>
      <c r="M938" s="114"/>
      <c r="N938" s="114"/>
      <c r="O938" s="114"/>
      <c r="P938" s="114"/>
      <c r="Q938" s="114"/>
      <c r="R938" s="114"/>
      <c r="S938" s="114"/>
      <c r="T938" s="114"/>
      <c r="U938" s="114"/>
      <c r="V938" s="114"/>
      <c r="W938" s="114"/>
      <c r="X938" s="114"/>
      <c r="Y938" s="114"/>
      <c r="Z938" s="114"/>
    </row>
    <row r="939" spans="1:26" ht="13.5" customHeight="1">
      <c r="A939" s="114"/>
      <c r="B939" s="114"/>
      <c r="C939" s="114"/>
      <c r="D939" s="114"/>
      <c r="E939" s="114"/>
      <c r="F939" s="114"/>
      <c r="G939" s="114"/>
      <c r="H939" s="114"/>
      <c r="I939" s="114"/>
      <c r="J939" s="114"/>
      <c r="K939" s="114"/>
      <c r="L939" s="114"/>
      <c r="M939" s="114"/>
      <c r="N939" s="114"/>
      <c r="O939" s="114"/>
      <c r="P939" s="114"/>
      <c r="Q939" s="114"/>
      <c r="R939" s="114"/>
      <c r="S939" s="114"/>
      <c r="T939" s="114"/>
      <c r="U939" s="114"/>
      <c r="V939" s="114"/>
      <c r="W939" s="114"/>
      <c r="X939" s="114"/>
      <c r="Y939" s="114"/>
      <c r="Z939" s="114"/>
    </row>
    <row r="940" spans="1:26" ht="13.5" customHeight="1">
      <c r="A940" s="114"/>
      <c r="B940" s="114"/>
      <c r="C940" s="114"/>
      <c r="D940" s="114"/>
      <c r="E940" s="114"/>
      <c r="F940" s="114"/>
      <c r="G940" s="114"/>
      <c r="H940" s="114"/>
      <c r="I940" s="114"/>
      <c r="J940" s="114"/>
      <c r="K940" s="114"/>
      <c r="L940" s="114"/>
      <c r="M940" s="114"/>
      <c r="N940" s="114"/>
      <c r="O940" s="114"/>
      <c r="P940" s="114"/>
      <c r="Q940" s="114"/>
      <c r="R940" s="114"/>
      <c r="S940" s="114"/>
      <c r="T940" s="114"/>
      <c r="U940" s="114"/>
      <c r="V940" s="114"/>
      <c r="W940" s="114"/>
      <c r="X940" s="114"/>
      <c r="Y940" s="114"/>
      <c r="Z940" s="114"/>
    </row>
    <row r="941" spans="1:26" ht="13.5" customHeight="1">
      <c r="A941" s="114"/>
      <c r="B941" s="114"/>
      <c r="C941" s="114"/>
      <c r="D941" s="114"/>
      <c r="E941" s="114"/>
      <c r="F941" s="114"/>
      <c r="G941" s="114"/>
      <c r="H941" s="114"/>
      <c r="I941" s="114"/>
      <c r="J941" s="114"/>
      <c r="K941" s="114"/>
      <c r="L941" s="114"/>
      <c r="M941" s="114"/>
      <c r="N941" s="114"/>
      <c r="O941" s="114"/>
      <c r="P941" s="114"/>
      <c r="Q941" s="114"/>
      <c r="R941" s="114"/>
      <c r="S941" s="114"/>
      <c r="T941" s="114"/>
      <c r="U941" s="114"/>
      <c r="V941" s="114"/>
      <c r="W941" s="114"/>
      <c r="X941" s="114"/>
      <c r="Y941" s="114"/>
      <c r="Z941" s="114"/>
    </row>
    <row r="942" spans="1:26" ht="13.5" customHeight="1">
      <c r="A942" s="114"/>
      <c r="B942" s="114"/>
      <c r="C942" s="114"/>
      <c r="D942" s="114"/>
      <c r="E942" s="114"/>
      <c r="F942" s="114"/>
      <c r="G942" s="114"/>
      <c r="H942" s="114"/>
      <c r="I942" s="114"/>
      <c r="J942" s="114"/>
      <c r="K942" s="114"/>
      <c r="L942" s="114"/>
      <c r="M942" s="114"/>
      <c r="N942" s="114"/>
      <c r="O942" s="114"/>
      <c r="P942" s="114"/>
      <c r="Q942" s="114"/>
      <c r="R942" s="114"/>
      <c r="S942" s="114"/>
      <c r="T942" s="114"/>
      <c r="U942" s="114"/>
      <c r="V942" s="114"/>
      <c r="W942" s="114"/>
      <c r="X942" s="114"/>
      <c r="Y942" s="114"/>
      <c r="Z942" s="114"/>
    </row>
    <row r="943" spans="1:26" ht="13.5" customHeight="1">
      <c r="A943" s="114"/>
      <c r="B943" s="114"/>
      <c r="C943" s="114"/>
      <c r="D943" s="114"/>
      <c r="E943" s="114"/>
      <c r="F943" s="114"/>
      <c r="G943" s="114"/>
      <c r="H943" s="114"/>
      <c r="I943" s="114"/>
      <c r="J943" s="114"/>
      <c r="K943" s="114"/>
      <c r="L943" s="114"/>
      <c r="M943" s="114"/>
      <c r="N943" s="114"/>
      <c r="O943" s="114"/>
      <c r="P943" s="114"/>
      <c r="Q943" s="114"/>
      <c r="R943" s="114"/>
      <c r="S943" s="114"/>
      <c r="T943" s="114"/>
      <c r="U943" s="114"/>
      <c r="V943" s="114"/>
      <c r="W943" s="114"/>
      <c r="X943" s="114"/>
      <c r="Y943" s="114"/>
      <c r="Z943" s="114"/>
    </row>
    <row r="944" spans="1:26" ht="13.5" customHeight="1">
      <c r="A944" s="114"/>
      <c r="B944" s="114"/>
      <c r="C944" s="114"/>
      <c r="D944" s="114"/>
      <c r="E944" s="114"/>
      <c r="F944" s="114"/>
      <c r="G944" s="114"/>
      <c r="H944" s="114"/>
      <c r="I944" s="114"/>
      <c r="J944" s="114"/>
      <c r="K944" s="114"/>
      <c r="L944" s="114"/>
      <c r="M944" s="114"/>
      <c r="N944" s="114"/>
      <c r="O944" s="114"/>
      <c r="P944" s="114"/>
      <c r="Q944" s="114"/>
      <c r="R944" s="114"/>
      <c r="S944" s="114"/>
      <c r="T944" s="114"/>
      <c r="U944" s="114"/>
      <c r="V944" s="114"/>
      <c r="W944" s="114"/>
      <c r="X944" s="114"/>
      <c r="Y944" s="114"/>
      <c r="Z944" s="114"/>
    </row>
    <row r="945" spans="1:26" ht="13.5" customHeight="1">
      <c r="A945" s="114"/>
      <c r="B945" s="114"/>
      <c r="C945" s="114"/>
      <c r="D945" s="114"/>
      <c r="E945" s="114"/>
      <c r="F945" s="114"/>
      <c r="G945" s="114"/>
      <c r="H945" s="114"/>
      <c r="I945" s="114"/>
      <c r="J945" s="114"/>
      <c r="K945" s="114"/>
      <c r="L945" s="114"/>
      <c r="M945" s="114"/>
      <c r="N945" s="114"/>
      <c r="O945" s="114"/>
      <c r="P945" s="114"/>
      <c r="Q945" s="114"/>
      <c r="R945" s="114"/>
      <c r="S945" s="114"/>
      <c r="T945" s="114"/>
      <c r="U945" s="114"/>
      <c r="V945" s="114"/>
      <c r="W945" s="114"/>
      <c r="X945" s="114"/>
      <c r="Y945" s="114"/>
      <c r="Z945" s="114"/>
    </row>
    <row r="946" spans="1:26" ht="13.5" customHeight="1">
      <c r="A946" s="114"/>
      <c r="B946" s="114"/>
      <c r="C946" s="114"/>
      <c r="D946" s="114"/>
      <c r="E946" s="114"/>
      <c r="F946" s="114"/>
      <c r="G946" s="114"/>
      <c r="H946" s="114"/>
      <c r="I946" s="114"/>
      <c r="J946" s="114"/>
      <c r="K946" s="114"/>
      <c r="L946" s="114"/>
      <c r="M946" s="114"/>
      <c r="N946" s="114"/>
      <c r="O946" s="114"/>
      <c r="P946" s="114"/>
      <c r="Q946" s="114"/>
      <c r="R946" s="114"/>
      <c r="S946" s="114"/>
      <c r="T946" s="114"/>
      <c r="U946" s="114"/>
      <c r="V946" s="114"/>
      <c r="W946" s="114"/>
      <c r="X946" s="114"/>
      <c r="Y946" s="114"/>
      <c r="Z946" s="114"/>
    </row>
    <row r="947" spans="1:26" ht="13.5" customHeight="1">
      <c r="A947" s="114"/>
      <c r="B947" s="114"/>
      <c r="C947" s="114"/>
      <c r="D947" s="114"/>
      <c r="E947" s="114"/>
      <c r="F947" s="114"/>
      <c r="G947" s="114"/>
      <c r="H947" s="114"/>
      <c r="I947" s="114"/>
      <c r="J947" s="114"/>
      <c r="K947" s="114"/>
      <c r="L947" s="114"/>
      <c r="M947" s="114"/>
      <c r="N947" s="114"/>
      <c r="O947" s="114"/>
      <c r="P947" s="114"/>
      <c r="Q947" s="114"/>
      <c r="R947" s="114"/>
      <c r="S947" s="114"/>
      <c r="T947" s="114"/>
      <c r="U947" s="114"/>
      <c r="V947" s="114"/>
      <c r="W947" s="114"/>
      <c r="X947" s="114"/>
      <c r="Y947" s="114"/>
      <c r="Z947" s="114"/>
    </row>
    <row r="948" spans="1:26" ht="13.5" customHeight="1">
      <c r="A948" s="114"/>
      <c r="B948" s="114"/>
      <c r="C948" s="114"/>
      <c r="D948" s="114"/>
      <c r="E948" s="114"/>
      <c r="F948" s="114"/>
      <c r="G948" s="114"/>
      <c r="H948" s="114"/>
      <c r="I948" s="114"/>
      <c r="J948" s="114"/>
      <c r="K948" s="114"/>
      <c r="L948" s="114"/>
      <c r="M948" s="114"/>
      <c r="N948" s="114"/>
      <c r="O948" s="114"/>
      <c r="P948" s="114"/>
      <c r="Q948" s="114"/>
      <c r="R948" s="114"/>
      <c r="S948" s="114"/>
      <c r="T948" s="114"/>
      <c r="U948" s="114"/>
      <c r="V948" s="114"/>
      <c r="W948" s="114"/>
      <c r="X948" s="114"/>
      <c r="Y948" s="114"/>
      <c r="Z948" s="114"/>
    </row>
    <row r="949" spans="1:26" ht="13.5" customHeight="1">
      <c r="A949" s="114"/>
      <c r="B949" s="114"/>
      <c r="C949" s="114"/>
      <c r="D949" s="114"/>
      <c r="E949" s="114"/>
      <c r="F949" s="114"/>
      <c r="G949" s="114"/>
      <c r="H949" s="114"/>
      <c r="I949" s="114"/>
      <c r="J949" s="114"/>
      <c r="K949" s="114"/>
      <c r="L949" s="114"/>
      <c r="M949" s="114"/>
      <c r="N949" s="114"/>
      <c r="O949" s="114"/>
      <c r="P949" s="114"/>
      <c r="Q949" s="114"/>
      <c r="R949" s="114"/>
      <c r="S949" s="114"/>
      <c r="T949" s="114"/>
      <c r="U949" s="114"/>
      <c r="V949" s="114"/>
      <c r="W949" s="114"/>
      <c r="X949" s="114"/>
      <c r="Y949" s="114"/>
      <c r="Z949" s="114"/>
    </row>
    <row r="950" spans="1:26" ht="13.5" customHeight="1">
      <c r="A950" s="114"/>
      <c r="B950" s="114"/>
      <c r="C950" s="114"/>
      <c r="D950" s="114"/>
      <c r="E950" s="114"/>
      <c r="F950" s="114"/>
      <c r="G950" s="114"/>
      <c r="H950" s="114"/>
      <c r="I950" s="114"/>
      <c r="J950" s="114"/>
      <c r="K950" s="114"/>
      <c r="L950" s="114"/>
      <c r="M950" s="114"/>
      <c r="N950" s="114"/>
      <c r="O950" s="114"/>
      <c r="P950" s="114"/>
      <c r="Q950" s="114"/>
      <c r="R950" s="114"/>
      <c r="S950" s="114"/>
      <c r="T950" s="114"/>
      <c r="U950" s="114"/>
      <c r="V950" s="114"/>
      <c r="W950" s="114"/>
      <c r="X950" s="114"/>
      <c r="Y950" s="114"/>
      <c r="Z950" s="114"/>
    </row>
    <row r="951" spans="1:26" ht="13.5" customHeight="1">
      <c r="A951" s="114"/>
      <c r="B951" s="114"/>
      <c r="C951" s="114"/>
      <c r="D951" s="114"/>
      <c r="E951" s="114"/>
      <c r="F951" s="114"/>
      <c r="G951" s="114"/>
      <c r="H951" s="114"/>
      <c r="I951" s="114"/>
      <c r="J951" s="114"/>
      <c r="K951" s="114"/>
      <c r="L951" s="114"/>
      <c r="M951" s="114"/>
      <c r="N951" s="114"/>
      <c r="O951" s="114"/>
      <c r="P951" s="114"/>
      <c r="Q951" s="114"/>
      <c r="R951" s="114"/>
      <c r="S951" s="114"/>
      <c r="T951" s="114"/>
      <c r="U951" s="114"/>
      <c r="V951" s="114"/>
      <c r="W951" s="114"/>
      <c r="X951" s="114"/>
      <c r="Y951" s="114"/>
      <c r="Z951" s="114"/>
    </row>
    <row r="952" spans="1:26" ht="13.5" customHeight="1">
      <c r="A952" s="114"/>
      <c r="B952" s="114"/>
      <c r="C952" s="114"/>
      <c r="D952" s="114"/>
      <c r="E952" s="114"/>
      <c r="F952" s="114"/>
      <c r="G952" s="114"/>
      <c r="H952" s="114"/>
      <c r="I952" s="114"/>
      <c r="J952" s="114"/>
      <c r="K952" s="114"/>
      <c r="L952" s="114"/>
      <c r="M952" s="114"/>
      <c r="N952" s="114"/>
      <c r="O952" s="114"/>
      <c r="P952" s="114"/>
      <c r="Q952" s="114"/>
      <c r="R952" s="114"/>
      <c r="S952" s="114"/>
      <c r="T952" s="114"/>
      <c r="U952" s="114"/>
      <c r="V952" s="114"/>
      <c r="W952" s="114"/>
      <c r="X952" s="114"/>
      <c r="Y952" s="114"/>
      <c r="Z952" s="114"/>
    </row>
    <row r="953" spans="1:26" ht="13.5" customHeight="1">
      <c r="A953" s="114"/>
      <c r="B953" s="114"/>
      <c r="C953" s="114"/>
      <c r="D953" s="114"/>
      <c r="E953" s="114"/>
      <c r="F953" s="114"/>
      <c r="G953" s="114"/>
      <c r="H953" s="114"/>
      <c r="I953" s="114"/>
      <c r="J953" s="114"/>
      <c r="K953" s="114"/>
      <c r="L953" s="114"/>
      <c r="M953" s="114"/>
      <c r="N953" s="114"/>
      <c r="O953" s="114"/>
      <c r="P953" s="114"/>
      <c r="Q953" s="114"/>
      <c r="R953" s="114"/>
      <c r="S953" s="114"/>
      <c r="T953" s="114"/>
      <c r="U953" s="114"/>
      <c r="V953" s="114"/>
      <c r="W953" s="114"/>
      <c r="X953" s="114"/>
      <c r="Y953" s="114"/>
      <c r="Z953" s="114"/>
    </row>
    <row r="954" spans="1:26" ht="13.5" customHeight="1">
      <c r="A954" s="114"/>
      <c r="B954" s="114"/>
      <c r="C954" s="114"/>
      <c r="D954" s="114"/>
      <c r="E954" s="114"/>
      <c r="F954" s="114"/>
      <c r="G954" s="114"/>
      <c r="H954" s="114"/>
      <c r="I954" s="114"/>
      <c r="J954" s="114"/>
      <c r="K954" s="114"/>
      <c r="L954" s="114"/>
      <c r="M954" s="114"/>
      <c r="N954" s="114"/>
      <c r="O954" s="114"/>
      <c r="P954" s="114"/>
      <c r="Q954" s="114"/>
      <c r="R954" s="114"/>
      <c r="S954" s="114"/>
      <c r="T954" s="114"/>
      <c r="U954" s="114"/>
      <c r="V954" s="114"/>
      <c r="W954" s="114"/>
      <c r="X954" s="114"/>
      <c r="Y954" s="114"/>
      <c r="Z954" s="114"/>
    </row>
    <row r="955" spans="1:26" ht="13.5" customHeight="1">
      <c r="A955" s="114"/>
      <c r="B955" s="114"/>
      <c r="C955" s="114"/>
      <c r="D955" s="114"/>
      <c r="E955" s="114"/>
      <c r="F955" s="114"/>
      <c r="G955" s="114"/>
      <c r="H955" s="114"/>
      <c r="I955" s="114"/>
      <c r="J955" s="114"/>
      <c r="K955" s="114"/>
      <c r="L955" s="114"/>
      <c r="M955" s="114"/>
      <c r="N955" s="114"/>
      <c r="O955" s="114"/>
      <c r="P955" s="114"/>
      <c r="Q955" s="114"/>
      <c r="R955" s="114"/>
      <c r="S955" s="114"/>
      <c r="T955" s="114"/>
      <c r="U955" s="114"/>
      <c r="V955" s="114"/>
      <c r="W955" s="114"/>
      <c r="X955" s="114"/>
      <c r="Y955" s="114"/>
      <c r="Z955" s="114"/>
    </row>
    <row r="956" spans="1:26" ht="13.5" customHeight="1">
      <c r="A956" s="114"/>
      <c r="B956" s="114"/>
      <c r="C956" s="114"/>
      <c r="D956" s="114"/>
      <c r="E956" s="114"/>
      <c r="F956" s="114"/>
      <c r="G956" s="114"/>
      <c r="H956" s="114"/>
      <c r="I956" s="114"/>
      <c r="J956" s="114"/>
      <c r="K956" s="114"/>
      <c r="L956" s="114"/>
      <c r="M956" s="114"/>
      <c r="N956" s="114"/>
      <c r="O956" s="114"/>
      <c r="P956" s="114"/>
      <c r="Q956" s="114"/>
      <c r="R956" s="114"/>
      <c r="S956" s="114"/>
      <c r="T956" s="114"/>
      <c r="U956" s="114"/>
      <c r="V956" s="114"/>
      <c r="W956" s="114"/>
      <c r="X956" s="114"/>
      <c r="Y956" s="114"/>
      <c r="Z956" s="114"/>
    </row>
    <row r="957" spans="1:26" ht="13.5" customHeight="1">
      <c r="A957" s="114"/>
      <c r="B957" s="114"/>
      <c r="C957" s="114"/>
      <c r="D957" s="114"/>
      <c r="E957" s="114"/>
      <c r="F957" s="114"/>
      <c r="G957" s="114"/>
      <c r="H957" s="114"/>
      <c r="I957" s="114"/>
      <c r="J957" s="114"/>
      <c r="K957" s="114"/>
      <c r="L957" s="114"/>
      <c r="M957" s="114"/>
      <c r="N957" s="114"/>
      <c r="O957" s="114"/>
      <c r="P957" s="114"/>
      <c r="Q957" s="114"/>
      <c r="R957" s="114"/>
      <c r="S957" s="114"/>
      <c r="T957" s="114"/>
      <c r="U957" s="114"/>
      <c r="V957" s="114"/>
      <c r="W957" s="114"/>
      <c r="X957" s="114"/>
      <c r="Y957" s="114"/>
      <c r="Z957" s="114"/>
    </row>
    <row r="958" spans="1:26" ht="13.5" customHeight="1">
      <c r="A958" s="114"/>
      <c r="B958" s="114"/>
      <c r="C958" s="114"/>
      <c r="D958" s="114"/>
      <c r="E958" s="114"/>
      <c r="F958" s="114"/>
      <c r="G958" s="114"/>
      <c r="H958" s="114"/>
      <c r="I958" s="114"/>
      <c r="J958" s="114"/>
      <c r="K958" s="114"/>
      <c r="L958" s="114"/>
      <c r="M958" s="114"/>
      <c r="N958" s="114"/>
      <c r="O958" s="114"/>
      <c r="P958" s="114"/>
      <c r="Q958" s="114"/>
      <c r="R958" s="114"/>
      <c r="S958" s="114"/>
      <c r="T958" s="114"/>
      <c r="U958" s="114"/>
      <c r="V958" s="114"/>
      <c r="W958" s="114"/>
      <c r="X958" s="114"/>
      <c r="Y958" s="114"/>
      <c r="Z958" s="114"/>
    </row>
    <row r="959" spans="1:26" ht="13.5" customHeight="1">
      <c r="A959" s="114"/>
      <c r="B959" s="114"/>
      <c r="C959" s="114"/>
      <c r="D959" s="114"/>
      <c r="E959" s="114"/>
      <c r="F959" s="114"/>
      <c r="G959" s="114"/>
      <c r="H959" s="114"/>
      <c r="I959" s="114"/>
      <c r="J959" s="114"/>
      <c r="K959" s="114"/>
      <c r="L959" s="114"/>
      <c r="M959" s="114"/>
      <c r="N959" s="114"/>
      <c r="O959" s="114"/>
      <c r="P959" s="114"/>
      <c r="Q959" s="114"/>
      <c r="R959" s="114"/>
      <c r="S959" s="114"/>
      <c r="T959" s="114"/>
      <c r="U959" s="114"/>
      <c r="V959" s="114"/>
      <c r="W959" s="114"/>
      <c r="X959" s="114"/>
      <c r="Y959" s="114"/>
      <c r="Z959" s="114"/>
    </row>
    <row r="960" spans="1:26" ht="13.5" customHeight="1">
      <c r="A960" s="114"/>
      <c r="B960" s="114"/>
      <c r="C960" s="114"/>
      <c r="D960" s="114"/>
      <c r="E960" s="114"/>
      <c r="F960" s="114"/>
      <c r="G960" s="114"/>
      <c r="H960" s="114"/>
      <c r="I960" s="114"/>
      <c r="J960" s="114"/>
      <c r="K960" s="114"/>
      <c r="L960" s="114"/>
      <c r="M960" s="114"/>
      <c r="N960" s="114"/>
      <c r="O960" s="114"/>
      <c r="P960" s="114"/>
      <c r="Q960" s="114"/>
      <c r="R960" s="114"/>
      <c r="S960" s="114"/>
      <c r="T960" s="114"/>
      <c r="U960" s="114"/>
      <c r="V960" s="114"/>
      <c r="W960" s="114"/>
      <c r="X960" s="114"/>
      <c r="Y960" s="114"/>
      <c r="Z960" s="114"/>
    </row>
    <row r="961" spans="1:26" ht="13.5" customHeight="1">
      <c r="A961" s="114"/>
      <c r="B961" s="114"/>
      <c r="C961" s="114"/>
      <c r="D961" s="114"/>
      <c r="E961" s="114"/>
      <c r="F961" s="114"/>
      <c r="G961" s="114"/>
      <c r="H961" s="114"/>
      <c r="I961" s="114"/>
      <c r="J961" s="114"/>
      <c r="K961" s="114"/>
      <c r="L961" s="114"/>
      <c r="M961" s="114"/>
      <c r="N961" s="114"/>
      <c r="O961" s="114"/>
      <c r="P961" s="114"/>
      <c r="Q961" s="114"/>
      <c r="R961" s="114"/>
      <c r="S961" s="114"/>
      <c r="T961" s="114"/>
      <c r="U961" s="114"/>
      <c r="V961" s="114"/>
      <c r="W961" s="114"/>
      <c r="X961" s="114"/>
      <c r="Y961" s="114"/>
      <c r="Z961" s="114"/>
    </row>
    <row r="962" spans="1:26" ht="13.5" customHeight="1">
      <c r="A962" s="114"/>
      <c r="B962" s="114"/>
      <c r="C962" s="114"/>
      <c r="D962" s="114"/>
      <c r="E962" s="114"/>
      <c r="F962" s="114"/>
      <c r="G962" s="114"/>
      <c r="H962" s="114"/>
      <c r="I962" s="114"/>
      <c r="J962" s="114"/>
      <c r="K962" s="114"/>
      <c r="L962" s="114"/>
      <c r="M962" s="114"/>
      <c r="N962" s="114"/>
      <c r="O962" s="114"/>
      <c r="P962" s="114"/>
      <c r="Q962" s="114"/>
      <c r="R962" s="114"/>
      <c r="S962" s="114"/>
      <c r="T962" s="114"/>
      <c r="U962" s="114"/>
      <c r="V962" s="114"/>
      <c r="W962" s="114"/>
      <c r="X962" s="114"/>
      <c r="Y962" s="114"/>
      <c r="Z962" s="114"/>
    </row>
    <row r="963" spans="1:26" ht="13.5" customHeight="1">
      <c r="A963" s="114"/>
      <c r="B963" s="114"/>
      <c r="C963" s="114"/>
      <c r="D963" s="114"/>
      <c r="E963" s="114"/>
      <c r="F963" s="114"/>
      <c r="G963" s="114"/>
      <c r="H963" s="114"/>
      <c r="I963" s="114"/>
      <c r="J963" s="114"/>
      <c r="K963" s="114"/>
      <c r="L963" s="114"/>
      <c r="M963" s="114"/>
      <c r="N963" s="114"/>
      <c r="O963" s="114"/>
      <c r="P963" s="114"/>
      <c r="Q963" s="114"/>
      <c r="R963" s="114"/>
      <c r="S963" s="114"/>
      <c r="T963" s="114"/>
      <c r="U963" s="114"/>
      <c r="V963" s="114"/>
      <c r="W963" s="114"/>
      <c r="X963" s="114"/>
      <c r="Y963" s="114"/>
      <c r="Z963" s="114"/>
    </row>
    <row r="964" spans="1:26" ht="13.5" customHeight="1">
      <c r="A964" s="114"/>
      <c r="B964" s="114"/>
      <c r="C964" s="114"/>
      <c r="D964" s="114"/>
      <c r="E964" s="114"/>
      <c r="F964" s="114"/>
      <c r="G964" s="114"/>
      <c r="H964" s="114"/>
      <c r="I964" s="114"/>
      <c r="J964" s="114"/>
      <c r="K964" s="114"/>
      <c r="L964" s="114"/>
      <c r="M964" s="114"/>
      <c r="N964" s="114"/>
      <c r="O964" s="114"/>
      <c r="P964" s="114"/>
      <c r="Q964" s="114"/>
      <c r="R964" s="114"/>
      <c r="S964" s="114"/>
      <c r="T964" s="114"/>
      <c r="U964" s="114"/>
      <c r="V964" s="114"/>
      <c r="W964" s="114"/>
      <c r="X964" s="114"/>
      <c r="Y964" s="114"/>
      <c r="Z964" s="114"/>
    </row>
    <row r="965" spans="1:26" ht="13.5" customHeight="1">
      <c r="A965" s="114"/>
      <c r="B965" s="114"/>
      <c r="C965" s="114"/>
      <c r="D965" s="114"/>
      <c r="E965" s="114"/>
      <c r="F965" s="114"/>
      <c r="G965" s="114"/>
      <c r="H965" s="114"/>
      <c r="I965" s="114"/>
      <c r="J965" s="114"/>
      <c r="K965" s="114"/>
      <c r="L965" s="114"/>
      <c r="M965" s="114"/>
      <c r="N965" s="114"/>
      <c r="O965" s="114"/>
      <c r="P965" s="114"/>
      <c r="Q965" s="114"/>
      <c r="R965" s="114"/>
      <c r="S965" s="114"/>
      <c r="T965" s="114"/>
      <c r="U965" s="114"/>
      <c r="V965" s="114"/>
      <c r="W965" s="114"/>
      <c r="X965" s="114"/>
      <c r="Y965" s="114"/>
      <c r="Z965" s="114"/>
    </row>
    <row r="966" spans="1:26" ht="13.5" customHeight="1">
      <c r="A966" s="114"/>
      <c r="B966" s="114"/>
      <c r="C966" s="114"/>
      <c r="D966" s="114"/>
      <c r="E966" s="114"/>
      <c r="F966" s="114"/>
      <c r="G966" s="114"/>
      <c r="H966" s="114"/>
      <c r="I966" s="114"/>
      <c r="J966" s="114"/>
      <c r="K966" s="114"/>
      <c r="L966" s="114"/>
      <c r="M966" s="114"/>
      <c r="N966" s="114"/>
      <c r="O966" s="114"/>
      <c r="P966" s="114"/>
      <c r="Q966" s="114"/>
      <c r="R966" s="114"/>
      <c r="S966" s="114"/>
      <c r="T966" s="114"/>
      <c r="U966" s="114"/>
      <c r="V966" s="114"/>
      <c r="W966" s="114"/>
      <c r="X966" s="114"/>
      <c r="Y966" s="114"/>
      <c r="Z966" s="114"/>
    </row>
    <row r="967" spans="1:26" ht="13.5" customHeight="1">
      <c r="A967" s="114"/>
      <c r="B967" s="114"/>
      <c r="C967" s="114"/>
      <c r="D967" s="114"/>
      <c r="E967" s="114"/>
      <c r="F967" s="114"/>
      <c r="G967" s="114"/>
      <c r="H967" s="114"/>
      <c r="I967" s="114"/>
      <c r="J967" s="114"/>
      <c r="K967" s="114"/>
      <c r="L967" s="114"/>
      <c r="M967" s="114"/>
      <c r="N967" s="114"/>
      <c r="O967" s="114"/>
      <c r="P967" s="114"/>
      <c r="Q967" s="114"/>
      <c r="R967" s="114"/>
      <c r="S967" s="114"/>
      <c r="T967" s="114"/>
      <c r="U967" s="114"/>
      <c r="V967" s="114"/>
      <c r="W967" s="114"/>
      <c r="X967" s="114"/>
      <c r="Y967" s="114"/>
      <c r="Z967" s="114"/>
    </row>
    <row r="968" spans="1:26" ht="13.5" customHeight="1">
      <c r="A968" s="114"/>
      <c r="B968" s="114"/>
      <c r="C968" s="114"/>
      <c r="D968" s="114"/>
      <c r="E968" s="114"/>
      <c r="F968" s="114"/>
      <c r="G968" s="114"/>
      <c r="H968" s="114"/>
      <c r="I968" s="114"/>
      <c r="J968" s="114"/>
      <c r="K968" s="114"/>
      <c r="L968" s="114"/>
      <c r="M968" s="114"/>
      <c r="N968" s="114"/>
      <c r="O968" s="114"/>
      <c r="P968" s="114"/>
      <c r="Q968" s="114"/>
      <c r="R968" s="114"/>
      <c r="S968" s="114"/>
      <c r="T968" s="114"/>
      <c r="U968" s="114"/>
      <c r="V968" s="114"/>
      <c r="W968" s="114"/>
      <c r="X968" s="114"/>
      <c r="Y968" s="114"/>
      <c r="Z968" s="114"/>
    </row>
    <row r="969" spans="1:26" ht="13.5" customHeight="1">
      <c r="A969" s="114"/>
      <c r="B969" s="114"/>
      <c r="C969" s="114"/>
      <c r="D969" s="114"/>
      <c r="E969" s="114"/>
      <c r="F969" s="114"/>
      <c r="G969" s="114"/>
      <c r="H969" s="114"/>
      <c r="I969" s="114"/>
      <c r="J969" s="114"/>
      <c r="K969" s="114"/>
      <c r="L969" s="114"/>
      <c r="M969" s="114"/>
      <c r="N969" s="114"/>
      <c r="O969" s="114"/>
      <c r="P969" s="114"/>
      <c r="Q969" s="114"/>
      <c r="R969" s="114"/>
      <c r="S969" s="114"/>
      <c r="T969" s="114"/>
      <c r="U969" s="114"/>
      <c r="V969" s="114"/>
      <c r="W969" s="114"/>
      <c r="X969" s="114"/>
      <c r="Y969" s="114"/>
      <c r="Z969" s="114"/>
    </row>
    <row r="970" spans="1:26" ht="13.5" customHeight="1">
      <c r="A970" s="114"/>
      <c r="B970" s="114"/>
      <c r="C970" s="114"/>
      <c r="D970" s="114"/>
      <c r="E970" s="114"/>
      <c r="F970" s="114"/>
      <c r="G970" s="114"/>
      <c r="H970" s="114"/>
      <c r="I970" s="114"/>
      <c r="J970" s="114"/>
      <c r="K970" s="114"/>
      <c r="L970" s="114"/>
      <c r="M970" s="114"/>
      <c r="N970" s="114"/>
      <c r="O970" s="114"/>
      <c r="P970" s="114"/>
      <c r="Q970" s="114"/>
      <c r="R970" s="114"/>
      <c r="S970" s="114"/>
      <c r="T970" s="114"/>
      <c r="U970" s="114"/>
      <c r="V970" s="114"/>
      <c r="W970" s="114"/>
      <c r="X970" s="114"/>
      <c r="Y970" s="114"/>
      <c r="Z970" s="114"/>
    </row>
    <row r="971" spans="1:26" ht="13.5" customHeight="1">
      <c r="A971" s="114"/>
      <c r="B971" s="114"/>
      <c r="C971" s="114"/>
      <c r="D971" s="114"/>
      <c r="E971" s="114"/>
      <c r="F971" s="114"/>
      <c r="G971" s="114"/>
      <c r="H971" s="114"/>
      <c r="I971" s="114"/>
      <c r="J971" s="114"/>
      <c r="K971" s="114"/>
      <c r="L971" s="114"/>
      <c r="M971" s="114"/>
      <c r="N971" s="114"/>
      <c r="O971" s="114"/>
      <c r="P971" s="114"/>
      <c r="Q971" s="114"/>
      <c r="R971" s="114"/>
      <c r="S971" s="114"/>
      <c r="T971" s="114"/>
      <c r="U971" s="114"/>
      <c r="V971" s="114"/>
      <c r="W971" s="114"/>
      <c r="X971" s="114"/>
      <c r="Y971" s="114"/>
      <c r="Z971" s="114"/>
    </row>
    <row r="972" spans="1:26" ht="13.5" customHeight="1">
      <c r="A972" s="114"/>
      <c r="B972" s="114"/>
      <c r="C972" s="114"/>
      <c r="D972" s="114"/>
      <c r="E972" s="114"/>
      <c r="F972" s="114"/>
      <c r="G972" s="114"/>
      <c r="H972" s="114"/>
      <c r="I972" s="114"/>
      <c r="J972" s="114"/>
      <c r="K972" s="114"/>
      <c r="L972" s="114"/>
      <c r="M972" s="114"/>
      <c r="N972" s="114"/>
      <c r="O972" s="114"/>
      <c r="P972" s="114"/>
      <c r="Q972" s="114"/>
      <c r="R972" s="114"/>
      <c r="S972" s="114"/>
      <c r="T972" s="114"/>
      <c r="U972" s="114"/>
      <c r="V972" s="114"/>
      <c r="W972" s="114"/>
      <c r="X972" s="114"/>
      <c r="Y972" s="114"/>
      <c r="Z972" s="114"/>
    </row>
    <row r="973" spans="1:26" ht="13.5" customHeight="1">
      <c r="A973" s="114"/>
      <c r="B973" s="114"/>
      <c r="C973" s="114"/>
      <c r="D973" s="114"/>
      <c r="E973" s="114"/>
      <c r="F973" s="114"/>
      <c r="G973" s="114"/>
      <c r="H973" s="114"/>
      <c r="I973" s="114"/>
      <c r="J973" s="114"/>
      <c r="K973" s="114"/>
      <c r="L973" s="114"/>
      <c r="M973" s="114"/>
      <c r="N973" s="114"/>
      <c r="O973" s="114"/>
      <c r="P973" s="114"/>
      <c r="Q973" s="114"/>
      <c r="R973" s="114"/>
      <c r="S973" s="114"/>
      <c r="T973" s="114"/>
      <c r="U973" s="114"/>
      <c r="V973" s="114"/>
      <c r="W973" s="114"/>
      <c r="X973" s="114"/>
      <c r="Y973" s="114"/>
      <c r="Z973" s="114"/>
    </row>
    <row r="974" spans="1:26" ht="13.5" customHeight="1">
      <c r="A974" s="114"/>
      <c r="B974" s="114"/>
      <c r="C974" s="114"/>
      <c r="D974" s="114"/>
      <c r="E974" s="114"/>
      <c r="F974" s="114"/>
      <c r="G974" s="114"/>
      <c r="H974" s="114"/>
      <c r="I974" s="114"/>
      <c r="J974" s="114"/>
      <c r="K974" s="114"/>
      <c r="L974" s="114"/>
      <c r="M974" s="114"/>
      <c r="N974" s="114"/>
      <c r="O974" s="114"/>
      <c r="P974" s="114"/>
      <c r="Q974" s="114"/>
      <c r="R974" s="114"/>
      <c r="S974" s="114"/>
      <c r="T974" s="114"/>
      <c r="U974" s="114"/>
      <c r="V974" s="114"/>
      <c r="W974" s="114"/>
      <c r="X974" s="114"/>
      <c r="Y974" s="114"/>
      <c r="Z974" s="114"/>
    </row>
    <row r="975" spans="1:26" ht="13.5" customHeight="1">
      <c r="A975" s="114"/>
      <c r="B975" s="114"/>
      <c r="C975" s="114"/>
      <c r="D975" s="114"/>
      <c r="E975" s="114"/>
      <c r="F975" s="114"/>
      <c r="G975" s="114"/>
      <c r="H975" s="114"/>
      <c r="I975" s="114"/>
      <c r="J975" s="114"/>
      <c r="K975" s="114"/>
      <c r="L975" s="114"/>
      <c r="M975" s="114"/>
      <c r="N975" s="114"/>
      <c r="O975" s="114"/>
      <c r="P975" s="114"/>
      <c r="Q975" s="114"/>
      <c r="R975" s="114"/>
      <c r="S975" s="114"/>
      <c r="T975" s="114"/>
      <c r="U975" s="114"/>
      <c r="V975" s="114"/>
      <c r="W975" s="114"/>
      <c r="X975" s="114"/>
      <c r="Y975" s="114"/>
      <c r="Z975" s="114"/>
    </row>
    <row r="976" spans="1:26" ht="13.5" customHeight="1">
      <c r="A976" s="114"/>
      <c r="B976" s="114"/>
      <c r="C976" s="114"/>
      <c r="D976" s="114"/>
      <c r="E976" s="114"/>
      <c r="F976" s="114"/>
      <c r="G976" s="114"/>
      <c r="H976" s="114"/>
      <c r="I976" s="114"/>
      <c r="J976" s="114"/>
      <c r="K976" s="114"/>
      <c r="L976" s="114"/>
      <c r="M976" s="114"/>
      <c r="N976" s="114"/>
      <c r="O976" s="114"/>
      <c r="P976" s="114"/>
      <c r="Q976" s="114"/>
      <c r="R976" s="114"/>
      <c r="S976" s="114"/>
      <c r="T976" s="114"/>
      <c r="U976" s="114"/>
      <c r="V976" s="114"/>
      <c r="W976" s="114"/>
      <c r="X976" s="114"/>
      <c r="Y976" s="114"/>
      <c r="Z976" s="114"/>
    </row>
    <row r="977" spans="1:26" ht="13.5" customHeight="1">
      <c r="A977" s="114"/>
      <c r="B977" s="114"/>
      <c r="C977" s="114"/>
      <c r="D977" s="114"/>
      <c r="E977" s="114"/>
      <c r="F977" s="114"/>
      <c r="G977" s="114"/>
      <c r="H977" s="114"/>
      <c r="I977" s="114"/>
      <c r="J977" s="114"/>
      <c r="K977" s="114"/>
      <c r="L977" s="114"/>
      <c r="M977" s="114"/>
      <c r="N977" s="114"/>
      <c r="O977" s="114"/>
      <c r="P977" s="114"/>
      <c r="Q977" s="114"/>
      <c r="R977" s="114"/>
      <c r="S977" s="114"/>
      <c r="T977" s="114"/>
      <c r="U977" s="114"/>
      <c r="V977" s="114"/>
      <c r="W977" s="114"/>
      <c r="X977" s="114"/>
      <c r="Y977" s="114"/>
      <c r="Z977" s="114"/>
    </row>
    <row r="978" spans="1:26" ht="13.5" customHeight="1">
      <c r="A978" s="114"/>
      <c r="B978" s="114"/>
      <c r="C978" s="114"/>
      <c r="D978" s="114"/>
      <c r="E978" s="114"/>
      <c r="F978" s="114"/>
      <c r="G978" s="114"/>
      <c r="H978" s="114"/>
      <c r="I978" s="114"/>
      <c r="J978" s="114"/>
      <c r="K978" s="114"/>
      <c r="L978" s="114"/>
      <c r="M978" s="114"/>
      <c r="N978" s="114"/>
      <c r="O978" s="114"/>
      <c r="P978" s="114"/>
      <c r="Q978" s="114"/>
      <c r="R978" s="114"/>
      <c r="S978" s="114"/>
      <c r="T978" s="114"/>
      <c r="U978" s="114"/>
      <c r="V978" s="114"/>
      <c r="W978" s="114"/>
      <c r="X978" s="114"/>
      <c r="Y978" s="114"/>
      <c r="Z978" s="114"/>
    </row>
    <row r="979" spans="1:26" ht="13.5" customHeight="1">
      <c r="A979" s="114"/>
      <c r="B979" s="114"/>
      <c r="C979" s="114"/>
      <c r="D979" s="114"/>
      <c r="E979" s="114"/>
      <c r="F979" s="114"/>
      <c r="G979" s="114"/>
      <c r="H979" s="114"/>
      <c r="I979" s="114"/>
      <c r="J979" s="114"/>
      <c r="K979" s="114"/>
      <c r="L979" s="114"/>
      <c r="M979" s="114"/>
      <c r="N979" s="114"/>
      <c r="O979" s="114"/>
      <c r="P979" s="114"/>
      <c r="Q979" s="114"/>
      <c r="R979" s="114"/>
      <c r="S979" s="114"/>
      <c r="T979" s="114"/>
      <c r="U979" s="114"/>
      <c r="V979" s="114"/>
      <c r="W979" s="114"/>
      <c r="X979" s="114"/>
      <c r="Y979" s="114"/>
      <c r="Z979" s="114"/>
    </row>
    <row r="980" spans="1:26" ht="13.5" customHeight="1">
      <c r="A980" s="114"/>
      <c r="B980" s="114"/>
      <c r="C980" s="114"/>
      <c r="D980" s="114"/>
      <c r="E980" s="114"/>
      <c r="F980" s="114"/>
      <c r="G980" s="114"/>
      <c r="H980" s="114"/>
      <c r="I980" s="114"/>
      <c r="J980" s="114"/>
      <c r="K980" s="114"/>
      <c r="L980" s="114"/>
      <c r="M980" s="114"/>
      <c r="N980" s="114"/>
      <c r="O980" s="114"/>
      <c r="P980" s="114"/>
      <c r="Q980" s="114"/>
      <c r="R980" s="114"/>
      <c r="S980" s="114"/>
      <c r="T980" s="114"/>
      <c r="U980" s="114"/>
      <c r="V980" s="114"/>
      <c r="W980" s="114"/>
      <c r="X980" s="114"/>
      <c r="Y980" s="114"/>
      <c r="Z980" s="114"/>
    </row>
    <row r="981" spans="1:26" ht="13.5" customHeight="1">
      <c r="A981" s="114"/>
      <c r="B981" s="114"/>
      <c r="C981" s="114"/>
      <c r="D981" s="114"/>
      <c r="E981" s="114"/>
      <c r="F981" s="114"/>
      <c r="G981" s="114"/>
      <c r="H981" s="114"/>
      <c r="I981" s="114"/>
      <c r="J981" s="114"/>
      <c r="K981" s="114"/>
      <c r="L981" s="114"/>
      <c r="M981" s="114"/>
      <c r="N981" s="114"/>
      <c r="O981" s="114"/>
      <c r="P981" s="114"/>
      <c r="Q981" s="114"/>
      <c r="R981" s="114"/>
      <c r="S981" s="114"/>
      <c r="T981" s="114"/>
      <c r="U981" s="114"/>
      <c r="V981" s="114"/>
      <c r="W981" s="114"/>
      <c r="X981" s="114"/>
      <c r="Y981" s="114"/>
      <c r="Z981" s="114"/>
    </row>
    <row r="982" spans="1:26" ht="13.5" customHeight="1">
      <c r="A982" s="114"/>
      <c r="B982" s="114"/>
      <c r="C982" s="114"/>
      <c r="D982" s="114"/>
      <c r="E982" s="114"/>
      <c r="F982" s="114"/>
      <c r="G982" s="114"/>
      <c r="H982" s="114"/>
      <c r="I982" s="114"/>
      <c r="J982" s="114"/>
      <c r="K982" s="114"/>
      <c r="L982" s="114"/>
      <c r="M982" s="114"/>
      <c r="N982" s="114"/>
      <c r="O982" s="114"/>
      <c r="P982" s="114"/>
      <c r="Q982" s="114"/>
      <c r="R982" s="114"/>
      <c r="S982" s="114"/>
      <c r="T982" s="114"/>
      <c r="U982" s="114"/>
      <c r="V982" s="114"/>
      <c r="W982" s="114"/>
      <c r="X982" s="114"/>
      <c r="Y982" s="114"/>
      <c r="Z982" s="114"/>
    </row>
    <row r="983" spans="1:26" ht="13.5" customHeight="1">
      <c r="A983" s="114"/>
      <c r="B983" s="114"/>
      <c r="C983" s="114"/>
      <c r="D983" s="114"/>
      <c r="E983" s="114"/>
      <c r="F983" s="114"/>
      <c r="G983" s="114"/>
      <c r="H983" s="114"/>
      <c r="I983" s="114"/>
      <c r="J983" s="114"/>
      <c r="K983" s="114"/>
      <c r="L983" s="114"/>
      <c r="M983" s="114"/>
      <c r="N983" s="114"/>
      <c r="O983" s="114"/>
      <c r="P983" s="114"/>
      <c r="Q983" s="114"/>
      <c r="R983" s="114"/>
      <c r="S983" s="114"/>
      <c r="T983" s="114"/>
      <c r="U983" s="114"/>
      <c r="V983" s="114"/>
      <c r="W983" s="114"/>
      <c r="X983" s="114"/>
      <c r="Y983" s="114"/>
      <c r="Z983" s="114"/>
    </row>
    <row r="984" spans="1:26" ht="13.5" customHeight="1">
      <c r="A984" s="114"/>
      <c r="B984" s="114"/>
      <c r="C984" s="114"/>
      <c r="D984" s="114"/>
      <c r="E984" s="114"/>
      <c r="F984" s="114"/>
      <c r="G984" s="114"/>
      <c r="H984" s="114"/>
      <c r="I984" s="114"/>
      <c r="J984" s="114"/>
      <c r="K984" s="114"/>
      <c r="L984" s="114"/>
      <c r="M984" s="114"/>
      <c r="N984" s="114"/>
      <c r="O984" s="114"/>
      <c r="P984" s="114"/>
      <c r="Q984" s="114"/>
      <c r="R984" s="114"/>
      <c r="S984" s="114"/>
      <c r="T984" s="114"/>
      <c r="U984" s="114"/>
      <c r="V984" s="114"/>
      <c r="W984" s="114"/>
      <c r="X984" s="114"/>
      <c r="Y984" s="114"/>
      <c r="Z984" s="114"/>
    </row>
    <row r="985" spans="1:26" ht="13.5" customHeight="1">
      <c r="A985" s="114"/>
      <c r="B985" s="114"/>
      <c r="C985" s="114"/>
      <c r="D985" s="114"/>
      <c r="E985" s="114"/>
      <c r="F985" s="114"/>
      <c r="G985" s="114"/>
      <c r="H985" s="114"/>
      <c r="I985" s="114"/>
      <c r="J985" s="114"/>
      <c r="K985" s="114"/>
      <c r="L985" s="114"/>
      <c r="M985" s="114"/>
      <c r="N985" s="114"/>
      <c r="O985" s="114"/>
      <c r="P985" s="114"/>
      <c r="Q985" s="114"/>
      <c r="R985" s="114"/>
      <c r="S985" s="114"/>
      <c r="T985" s="114"/>
      <c r="U985" s="114"/>
      <c r="V985" s="114"/>
      <c r="W985" s="114"/>
      <c r="X985" s="114"/>
      <c r="Y985" s="114"/>
      <c r="Z985" s="114"/>
    </row>
    <row r="986" spans="1:26" ht="13.5" customHeight="1">
      <c r="A986" s="114"/>
      <c r="B986" s="114"/>
      <c r="C986" s="114"/>
      <c r="D986" s="114"/>
      <c r="E986" s="114"/>
      <c r="F986" s="114"/>
      <c r="G986" s="114"/>
      <c r="H986" s="114"/>
      <c r="I986" s="114"/>
      <c r="J986" s="114"/>
      <c r="K986" s="114"/>
      <c r="L986" s="114"/>
      <c r="M986" s="114"/>
      <c r="N986" s="114"/>
      <c r="O986" s="114"/>
      <c r="P986" s="114"/>
      <c r="Q986" s="114"/>
      <c r="R986" s="114"/>
      <c r="S986" s="114"/>
      <c r="T986" s="114"/>
      <c r="U986" s="114"/>
      <c r="V986" s="114"/>
      <c r="W986" s="114"/>
      <c r="X986" s="114"/>
      <c r="Y986" s="114"/>
      <c r="Z986" s="114"/>
    </row>
    <row r="987" spans="1:26" ht="13.5" customHeight="1">
      <c r="A987" s="114"/>
      <c r="B987" s="114"/>
      <c r="C987" s="114"/>
      <c r="D987" s="114"/>
      <c r="E987" s="114"/>
      <c r="F987" s="114"/>
      <c r="G987" s="114"/>
      <c r="H987" s="114"/>
      <c r="I987" s="114"/>
      <c r="J987" s="114"/>
      <c r="K987" s="114"/>
      <c r="L987" s="114"/>
      <c r="M987" s="114"/>
      <c r="N987" s="114"/>
      <c r="O987" s="114"/>
      <c r="P987" s="114"/>
      <c r="Q987" s="114"/>
      <c r="R987" s="114"/>
      <c r="S987" s="114"/>
      <c r="T987" s="114"/>
      <c r="U987" s="114"/>
      <c r="V987" s="114"/>
      <c r="W987" s="114"/>
      <c r="X987" s="114"/>
      <c r="Y987" s="114"/>
      <c r="Z987" s="114"/>
    </row>
    <row r="988" spans="1:26" ht="13.5" customHeight="1">
      <c r="A988" s="114"/>
      <c r="B988" s="114"/>
      <c r="C988" s="114"/>
      <c r="D988" s="114"/>
      <c r="E988" s="114"/>
      <c r="F988" s="114"/>
      <c r="G988" s="114"/>
      <c r="H988" s="114"/>
      <c r="I988" s="114"/>
      <c r="J988" s="114"/>
      <c r="K988" s="114"/>
      <c r="L988" s="114"/>
      <c r="M988" s="114"/>
      <c r="N988" s="114"/>
      <c r="O988" s="114"/>
      <c r="P988" s="114"/>
      <c r="Q988" s="114"/>
      <c r="R988" s="114"/>
      <c r="S988" s="114"/>
      <c r="T988" s="114"/>
      <c r="U988" s="114"/>
      <c r="V988" s="114"/>
      <c r="W988" s="114"/>
      <c r="X988" s="114"/>
      <c r="Y988" s="114"/>
      <c r="Z988" s="114"/>
    </row>
    <row r="989" spans="1:26" ht="13.5" customHeight="1">
      <c r="A989" s="114"/>
      <c r="B989" s="114"/>
      <c r="C989" s="114"/>
      <c r="D989" s="114"/>
      <c r="E989" s="114"/>
      <c r="F989" s="114"/>
      <c r="G989" s="114"/>
      <c r="H989" s="114"/>
      <c r="I989" s="114"/>
      <c r="J989" s="114"/>
      <c r="K989" s="114"/>
      <c r="L989" s="114"/>
      <c r="M989" s="114"/>
      <c r="N989" s="114"/>
      <c r="O989" s="114"/>
      <c r="P989" s="114"/>
      <c r="Q989" s="114"/>
      <c r="R989" s="114"/>
      <c r="S989" s="114"/>
      <c r="T989" s="114"/>
      <c r="U989" s="114"/>
      <c r="V989" s="114"/>
      <c r="W989" s="114"/>
      <c r="X989" s="114"/>
      <c r="Y989" s="114"/>
      <c r="Z989" s="114"/>
    </row>
    <row r="990" spans="1:26" ht="13.5" customHeight="1">
      <c r="A990" s="114"/>
      <c r="B990" s="114"/>
      <c r="C990" s="114"/>
      <c r="D990" s="114"/>
      <c r="E990" s="114"/>
      <c r="F990" s="114"/>
      <c r="G990" s="114"/>
      <c r="H990" s="114"/>
      <c r="I990" s="114"/>
      <c r="J990" s="114"/>
      <c r="K990" s="114"/>
      <c r="L990" s="114"/>
      <c r="M990" s="114"/>
      <c r="N990" s="114"/>
      <c r="O990" s="114"/>
      <c r="P990" s="114"/>
      <c r="Q990" s="114"/>
      <c r="R990" s="114"/>
      <c r="S990" s="114"/>
      <c r="T990" s="114"/>
      <c r="U990" s="114"/>
      <c r="V990" s="114"/>
      <c r="W990" s="114"/>
      <c r="X990" s="114"/>
      <c r="Y990" s="114"/>
      <c r="Z990" s="114"/>
    </row>
    <row r="991" spans="1:26" ht="13.5" customHeight="1">
      <c r="A991" s="114"/>
      <c r="B991" s="114"/>
      <c r="C991" s="114"/>
      <c r="D991" s="114"/>
      <c r="E991" s="114"/>
      <c r="F991" s="114"/>
      <c r="G991" s="114"/>
      <c r="H991" s="114"/>
      <c r="I991" s="114"/>
      <c r="J991" s="114"/>
      <c r="K991" s="114"/>
      <c r="L991" s="114"/>
      <c r="M991" s="114"/>
      <c r="N991" s="114"/>
      <c r="O991" s="114"/>
      <c r="P991" s="114"/>
      <c r="Q991" s="114"/>
      <c r="R991" s="114"/>
      <c r="S991" s="114"/>
      <c r="T991" s="114"/>
      <c r="U991" s="114"/>
      <c r="V991" s="114"/>
      <c r="W991" s="114"/>
      <c r="X991" s="114"/>
      <c r="Y991" s="114"/>
      <c r="Z991" s="114"/>
    </row>
    <row r="992" spans="1:26" ht="13.5" customHeight="1">
      <c r="A992" s="114"/>
      <c r="B992" s="114"/>
      <c r="C992" s="114"/>
      <c r="D992" s="114"/>
      <c r="E992" s="114"/>
      <c r="F992" s="114"/>
      <c r="G992" s="114"/>
      <c r="H992" s="114"/>
      <c r="I992" s="114"/>
      <c r="J992" s="114"/>
      <c r="K992" s="114"/>
      <c r="L992" s="114"/>
      <c r="M992" s="114"/>
      <c r="N992" s="114"/>
      <c r="O992" s="114"/>
      <c r="P992" s="114"/>
      <c r="Q992" s="114"/>
      <c r="R992" s="114"/>
      <c r="S992" s="114"/>
      <c r="T992" s="114"/>
      <c r="U992" s="114"/>
      <c r="V992" s="114"/>
      <c r="W992" s="114"/>
      <c r="X992" s="114"/>
      <c r="Y992" s="114"/>
      <c r="Z992" s="114"/>
    </row>
    <row r="993" spans="1:26" ht="13.5" customHeight="1">
      <c r="A993" s="114"/>
      <c r="B993" s="114"/>
      <c r="C993" s="114"/>
      <c r="D993" s="114"/>
      <c r="E993" s="114"/>
      <c r="F993" s="114"/>
      <c r="G993" s="114"/>
      <c r="H993" s="114"/>
      <c r="I993" s="114"/>
      <c r="J993" s="114"/>
      <c r="K993" s="114"/>
      <c r="L993" s="114"/>
      <c r="M993" s="114"/>
      <c r="N993" s="114"/>
      <c r="O993" s="114"/>
      <c r="P993" s="114"/>
      <c r="Q993" s="114"/>
      <c r="R993" s="114"/>
      <c r="S993" s="114"/>
      <c r="T993" s="114"/>
      <c r="U993" s="114"/>
      <c r="V993" s="114"/>
      <c r="W993" s="114"/>
      <c r="X993" s="114"/>
      <c r="Y993" s="114"/>
      <c r="Z993" s="114"/>
    </row>
    <row r="994" spans="1:26" ht="13.5" customHeight="1">
      <c r="A994" s="114"/>
      <c r="B994" s="114"/>
      <c r="C994" s="114"/>
      <c r="D994" s="114"/>
      <c r="E994" s="114"/>
      <c r="F994" s="114"/>
      <c r="G994" s="114"/>
      <c r="H994" s="114"/>
      <c r="I994" s="114"/>
      <c r="J994" s="114"/>
      <c r="K994" s="114"/>
      <c r="L994" s="114"/>
      <c r="M994" s="114"/>
      <c r="N994" s="114"/>
      <c r="O994" s="114"/>
      <c r="P994" s="114"/>
      <c r="Q994" s="114"/>
      <c r="R994" s="114"/>
      <c r="S994" s="114"/>
      <c r="T994" s="114"/>
      <c r="U994" s="114"/>
      <c r="V994" s="114"/>
      <c r="W994" s="114"/>
      <c r="X994" s="114"/>
      <c r="Y994" s="114"/>
      <c r="Z994" s="114"/>
    </row>
    <row r="995" spans="1:26" ht="13.5" customHeight="1">
      <c r="A995" s="114"/>
      <c r="B995" s="114"/>
      <c r="C995" s="114"/>
      <c r="D995" s="114"/>
      <c r="E995" s="114"/>
      <c r="F995" s="114"/>
      <c r="G995" s="114"/>
      <c r="H995" s="114"/>
      <c r="I995" s="114"/>
      <c r="J995" s="114"/>
      <c r="K995" s="114"/>
      <c r="L995" s="114"/>
      <c r="M995" s="114"/>
      <c r="N995" s="114"/>
      <c r="O995" s="114"/>
      <c r="P995" s="114"/>
      <c r="Q995" s="114"/>
      <c r="R995" s="114"/>
      <c r="S995" s="114"/>
      <c r="T995" s="114"/>
      <c r="U995" s="114"/>
      <c r="V995" s="114"/>
      <c r="W995" s="114"/>
      <c r="X995" s="114"/>
      <c r="Y995" s="114"/>
      <c r="Z995" s="114"/>
    </row>
    <row r="996" spans="1:26" ht="13.5" customHeight="1">
      <c r="A996" s="114"/>
      <c r="B996" s="114"/>
      <c r="C996" s="114"/>
      <c r="D996" s="114"/>
      <c r="E996" s="114"/>
      <c r="F996" s="114"/>
      <c r="G996" s="114"/>
      <c r="H996" s="114"/>
      <c r="I996" s="114"/>
      <c r="J996" s="114"/>
      <c r="K996" s="114"/>
      <c r="L996" s="114"/>
      <c r="M996" s="114"/>
      <c r="N996" s="114"/>
      <c r="O996" s="114"/>
      <c r="P996" s="114"/>
      <c r="Q996" s="114"/>
      <c r="R996" s="114"/>
      <c r="S996" s="114"/>
      <c r="T996" s="114"/>
      <c r="U996" s="114"/>
      <c r="V996" s="114"/>
      <c r="W996" s="114"/>
      <c r="X996" s="114"/>
      <c r="Y996" s="114"/>
      <c r="Z996" s="114"/>
    </row>
    <row r="997" spans="1:26" ht="13.5" customHeight="1">
      <c r="A997" s="114"/>
      <c r="B997" s="114"/>
      <c r="C997" s="114"/>
      <c r="D997" s="114"/>
      <c r="E997" s="114"/>
      <c r="F997" s="114"/>
      <c r="G997" s="114"/>
      <c r="H997" s="114"/>
      <c r="I997" s="114"/>
      <c r="J997" s="114"/>
      <c r="K997" s="114"/>
      <c r="L997" s="114"/>
      <c r="M997" s="114"/>
      <c r="N997" s="114"/>
      <c r="O997" s="114"/>
      <c r="P997" s="114"/>
      <c r="Q997" s="114"/>
      <c r="R997" s="114"/>
      <c r="S997" s="114"/>
      <c r="T997" s="114"/>
      <c r="U997" s="114"/>
      <c r="V997" s="114"/>
      <c r="W997" s="114"/>
      <c r="X997" s="114"/>
      <c r="Y997" s="114"/>
      <c r="Z997" s="114"/>
    </row>
    <row r="998" spans="1:26" ht="13.5" customHeight="1">
      <c r="A998" s="114"/>
      <c r="B998" s="114"/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  <c r="Z998" s="114"/>
    </row>
    <row r="999" spans="1:26" ht="13.5" customHeight="1">
      <c r="A999" s="114"/>
      <c r="B999" s="114"/>
      <c r="C999" s="114"/>
      <c r="D999" s="114"/>
      <c r="E999" s="114"/>
      <c r="F999" s="114"/>
      <c r="G999" s="114"/>
      <c r="H999" s="114"/>
      <c r="I999" s="114"/>
      <c r="J999" s="114"/>
      <c r="K999" s="114"/>
      <c r="L999" s="114"/>
      <c r="M999" s="114"/>
      <c r="N999" s="114"/>
      <c r="O999" s="114"/>
      <c r="P999" s="114"/>
      <c r="Q999" s="114"/>
      <c r="R999" s="114"/>
      <c r="S999" s="114"/>
      <c r="T999" s="114"/>
      <c r="U999" s="114"/>
      <c r="V999" s="114"/>
      <c r="W999" s="114"/>
      <c r="X999" s="114"/>
      <c r="Y999" s="114"/>
      <c r="Z999" s="114"/>
    </row>
    <row r="1000" spans="1:26" ht="13.5" customHeight="1">
      <c r="A1000" s="114"/>
      <c r="B1000" s="114"/>
      <c r="C1000" s="114"/>
      <c r="D1000" s="114"/>
      <c r="E1000" s="114"/>
      <c r="F1000" s="114"/>
      <c r="G1000" s="114"/>
      <c r="H1000" s="114"/>
      <c r="I1000" s="114"/>
      <c r="J1000" s="114"/>
      <c r="K1000" s="114"/>
      <c r="L1000" s="114"/>
      <c r="M1000" s="114"/>
      <c r="N1000" s="114"/>
      <c r="O1000" s="114"/>
      <c r="P1000" s="114"/>
      <c r="Q1000" s="114"/>
      <c r="R1000" s="114"/>
      <c r="S1000" s="114"/>
      <c r="T1000" s="114"/>
      <c r="U1000" s="114"/>
      <c r="V1000" s="114"/>
      <c r="W1000" s="114"/>
      <c r="X1000" s="114"/>
      <c r="Y1000" s="114"/>
      <c r="Z1000" s="114"/>
    </row>
  </sheetData>
  <mergeCells count="49">
    <mergeCell ref="G47:H47"/>
    <mergeCell ref="C47:F47"/>
    <mergeCell ref="D44:E44"/>
    <mergeCell ref="C45:F45"/>
    <mergeCell ref="G45:H45"/>
    <mergeCell ref="D43:E43"/>
    <mergeCell ref="B44:C44"/>
    <mergeCell ref="A46:B46"/>
    <mergeCell ref="A47:B47"/>
    <mergeCell ref="G13:H13"/>
    <mergeCell ref="D13:E13"/>
    <mergeCell ref="G12:H12"/>
    <mergeCell ref="C46:F46"/>
    <mergeCell ref="G46:H46"/>
    <mergeCell ref="B42:C42"/>
    <mergeCell ref="D42:E42"/>
    <mergeCell ref="B41:C41"/>
    <mergeCell ref="D41:E41"/>
    <mergeCell ref="B43:C43"/>
    <mergeCell ref="D12:E12"/>
    <mergeCell ref="D11:E11"/>
    <mergeCell ref="D36:E36"/>
    <mergeCell ref="D37:E37"/>
    <mergeCell ref="B38:C38"/>
    <mergeCell ref="D38:E38"/>
    <mergeCell ref="B39:C39"/>
    <mergeCell ref="D39:E39"/>
    <mergeCell ref="B37:C37"/>
    <mergeCell ref="B40:C40"/>
    <mergeCell ref="D40:E40"/>
    <mergeCell ref="G9:H9"/>
    <mergeCell ref="B8:C8"/>
    <mergeCell ref="B7:C7"/>
    <mergeCell ref="A5:C5"/>
    <mergeCell ref="D9:E9"/>
    <mergeCell ref="D10:E10"/>
    <mergeCell ref="D8:E8"/>
    <mergeCell ref="D6:E6"/>
    <mergeCell ref="D7:E7"/>
    <mergeCell ref="B12:C12"/>
    <mergeCell ref="B13:C13"/>
    <mergeCell ref="B10:C10"/>
    <mergeCell ref="B9:C9"/>
    <mergeCell ref="B11:C11"/>
    <mergeCell ref="G6:H6"/>
    <mergeCell ref="G7:H7"/>
    <mergeCell ref="G8:H8"/>
    <mergeCell ref="G10:H10"/>
    <mergeCell ref="G11:H1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ALLICO</cp:lastModifiedBy>
  <dcterms:modified xsi:type="dcterms:W3CDTF">2019-11-25T06:25:55Z</dcterms:modified>
</cp:coreProperties>
</file>