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476dcff58b25e4/Dokumendid/KÄSIPALLILIIT/2021-2022/EMV/EMV 2022/TÜDRUKUD/TB2 2006/"/>
    </mc:Choice>
  </mc:AlternateContent>
  <xr:revisionPtr revIDLastSave="2" documentId="13_ncr:1_{1C61F81A-75CD-4966-82F0-589BC5D927C8}" xr6:coauthVersionLast="47" xr6:coauthVersionMax="47" xr10:uidLastSave="{61F85E27-D0BA-4E71-8D51-ED7274158F44}"/>
  <bookViews>
    <workbookView xWindow="-110" yWindow="-110" windowWidth="19420" windowHeight="10300" activeTab="1" xr2:uid="{00000000-000D-0000-FFFF-FFFF00000000}"/>
  </bookViews>
  <sheets>
    <sheet name="Ajakava" sheetId="5" r:id="rId1"/>
    <sheet name="Tabel" sheetId="2" r:id="rId2"/>
    <sheet name="Kokkuvõte" sheetId="15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5" l="1"/>
  <c r="M6" i="2"/>
  <c r="A3" i="2"/>
  <c r="A3" i="15"/>
  <c r="D14" i="5"/>
  <c r="A14" i="5"/>
  <c r="A9" i="5"/>
  <c r="A10" i="5"/>
  <c r="A11" i="5"/>
  <c r="D9" i="5"/>
  <c r="D10" i="5"/>
  <c r="D11" i="5"/>
  <c r="G3" i="15"/>
  <c r="E3" i="15"/>
  <c r="L17" i="2"/>
  <c r="L14" i="2"/>
  <c r="L11" i="2"/>
  <c r="L8" i="2"/>
  <c r="K16" i="2"/>
  <c r="K13" i="2"/>
  <c r="K10" i="2"/>
  <c r="K7" i="2"/>
  <c r="M15" i="2"/>
  <c r="M12" i="2"/>
  <c r="M9" i="2"/>
  <c r="A2" i="15"/>
  <c r="A1" i="15"/>
  <c r="G2" i="15"/>
  <c r="E2" i="15"/>
  <c r="H12" i="15"/>
  <c r="E12" i="15"/>
  <c r="B12" i="15"/>
  <c r="L16" i="2" l="1"/>
  <c r="L10" i="2"/>
  <c r="L13" i="2"/>
  <c r="L7" i="2"/>
</calcChain>
</file>

<file path=xl/sharedStrings.xml><?xml version="1.0" encoding="utf-8"?>
<sst xmlns="http://schemas.openxmlformats.org/spreadsheetml/2006/main" count="155" uniqueCount="106">
  <si>
    <t>2022 EESTI MEISTRIVÕISTLUSED KÄSIPALLIS</t>
  </si>
  <si>
    <t>NEIUD B2 KLASS</t>
  </si>
  <si>
    <t>Mänguaeg 2×20 min</t>
  </si>
  <si>
    <t>(sündinud 2006-2009)</t>
  </si>
  <si>
    <t>09.04.-10.04.2022</t>
  </si>
  <si>
    <t>KEHRA</t>
  </si>
  <si>
    <t>II etapp</t>
  </si>
  <si>
    <t>Kehra Spordihoone</t>
  </si>
  <si>
    <t>Kell</t>
  </si>
  <si>
    <t>Mäng</t>
  </si>
  <si>
    <t>Paus</t>
  </si>
  <si>
    <t>Nr.</t>
  </si>
  <si>
    <t>Võistkond</t>
  </si>
  <si>
    <t>Tulemus</t>
  </si>
  <si>
    <t>HC Kehra</t>
  </si>
  <si>
    <t>HC Kehra/Pärnu/Padise</t>
  </si>
  <si>
    <t>-</t>
  </si>
  <si>
    <t>21</t>
  </si>
  <si>
    <t>SK Reval-Sport/Tallinna Spordikool</t>
  </si>
  <si>
    <t>SK Reval-Sport/ Kopli</t>
  </si>
  <si>
    <t>17</t>
  </si>
  <si>
    <t>10</t>
  </si>
  <si>
    <t>5</t>
  </si>
  <si>
    <t>8</t>
  </si>
  <si>
    <t>15</t>
  </si>
  <si>
    <t>NEIDUDE B2 KLASS</t>
  </si>
  <si>
    <t>18.12.-19.12.2021</t>
  </si>
  <si>
    <t>VÕISTKOND</t>
  </si>
  <si>
    <t>V – VAHE</t>
  </si>
  <si>
    <t>PUNKTE</t>
  </si>
  <si>
    <t>KOHT</t>
  </si>
  <si>
    <t>HC KEHRA/ PÄRNU/ PADISE</t>
  </si>
  <si>
    <t>I</t>
  </si>
  <si>
    <t>SK REVAL-SPORT/KOPLI</t>
  </si>
  <si>
    <t>II</t>
  </si>
  <si>
    <t>SK REVAL-SPORT/ 
TALLINNA SPORDIKOOL</t>
  </si>
  <si>
    <t>III</t>
  </si>
  <si>
    <t>HC KEHRA</t>
  </si>
  <si>
    <t>4.</t>
  </si>
  <si>
    <t>Paremusjärjestus</t>
  </si>
  <si>
    <t>Võistkonna nimi</t>
  </si>
  <si>
    <t>Klubi nimi</t>
  </si>
  <si>
    <t>Treener(id)</t>
  </si>
  <si>
    <t>1.</t>
  </si>
  <si>
    <t>Spordiklubi Kehra Käsipall</t>
  </si>
  <si>
    <t>Toomas Heinla, Siiri Uusküla</t>
  </si>
  <si>
    <t>2.</t>
  </si>
  <si>
    <t>SK Reval-Sport/Kopli</t>
  </si>
  <si>
    <t>3.</t>
  </si>
  <si>
    <t xml:space="preserve">HC Kehra </t>
  </si>
  <si>
    <t>Kaupo Liiva</t>
  </si>
  <si>
    <t>Katarina Übner</t>
  </si>
  <si>
    <t>Anna Grigorjeva</t>
  </si>
  <si>
    <t>Anna Dievskaja</t>
  </si>
  <si>
    <t>Alina Bai</t>
  </si>
  <si>
    <t>Sofja Vainik</t>
  </si>
  <si>
    <t>Marianna Kireeva</t>
  </si>
  <si>
    <t>Angelica Palmi</t>
  </si>
  <si>
    <t>Karolina Val</t>
  </si>
  <si>
    <t>Stella Jepiselg</t>
  </si>
  <si>
    <t>Ekaterina Sidortsova</t>
  </si>
  <si>
    <t>Sofia Sitšenko</t>
  </si>
  <si>
    <t>Carola Otspere</t>
  </si>
  <si>
    <t>Adelina Krutikova</t>
  </si>
  <si>
    <t>Anastassia Lissovenko</t>
  </si>
  <si>
    <t>Karola Lisette Epner</t>
  </si>
  <si>
    <t>Sandra Kruusman</t>
  </si>
  <si>
    <t>Kataržyna Gasinska</t>
  </si>
  <si>
    <t>Nora Randmäe</t>
  </si>
  <si>
    <t>Arina Polegina</t>
  </si>
  <si>
    <t>Veronika Tšerinda</t>
  </si>
  <si>
    <t>Victoria Kohv</t>
  </si>
  <si>
    <t>Karina Senkova</t>
  </si>
  <si>
    <t>Karina Viktoria Veber</t>
  </si>
  <si>
    <t>Kristiin Kink</t>
  </si>
  <si>
    <t>Maarja Moler</t>
  </si>
  <si>
    <t>Maria Saveljeva</t>
  </si>
  <si>
    <t>Anette Marie Põldsalu</t>
  </si>
  <si>
    <t>Alina Simacheva</t>
  </si>
  <si>
    <t>Miia Milana Sulkovskaja</t>
  </si>
  <si>
    <t>Carmen Ehrbach</t>
  </si>
  <si>
    <t>Kristina Bahhurinskaja</t>
  </si>
  <si>
    <t>Valeria Jeleferevskaja</t>
  </si>
  <si>
    <t>Eleriin Masing</t>
  </si>
  <si>
    <t>Anastasia Urõvskaja</t>
  </si>
  <si>
    <t>Angelika Ostrovskaja</t>
  </si>
  <si>
    <t>Laura-Liisa Neuhaus</t>
  </si>
  <si>
    <t>Kristina Hodorenko</t>
  </si>
  <si>
    <t>Minna Maria Pajusild</t>
  </si>
  <si>
    <t>Anastasija Nikonova</t>
  </si>
  <si>
    <t>Treener:</t>
  </si>
  <si>
    <t>Toomas Heinla</t>
  </si>
  <si>
    <t>Jelizaveta Petrunina</t>
  </si>
  <si>
    <t>Jelena Mihailova</t>
  </si>
  <si>
    <t>Siiri Uusküla</t>
  </si>
  <si>
    <t>Ella Kungurtseva</t>
  </si>
  <si>
    <t>Võistkondade parimad mängijad:</t>
  </si>
  <si>
    <t>Mängija nimi</t>
  </si>
  <si>
    <t>Susan Soikka</t>
  </si>
  <si>
    <t>Turniiri parim mängija:</t>
  </si>
  <si>
    <t>Turniiri parim väravavaht:</t>
  </si>
  <si>
    <t>Spordiklubi Reval-Sport</t>
  </si>
  <si>
    <t>Jelena Mihailova, Ella Kungurtseva</t>
  </si>
  <si>
    <t>Angelika-Mira Rožhdestvenskaya</t>
  </si>
  <si>
    <t>Marina Politova</t>
  </si>
  <si>
    <t>Jelizaveta Petrunina, Marina Politova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</si>
</sst>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5]dddd\,\ d\.\ mmmm\ yyyy;@"/>
  </numFmts>
  <fonts count="49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6"/>
      <name val="Arial Narrow"/>
      <family val="2"/>
    </font>
    <font>
      <b/>
      <sz val="16"/>
      <name val="Book Antiqua"/>
      <family val="1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4"/>
      <name val="Calibri"/>
      <family val="2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10"/>
      <name val="Arial"/>
      <charset val="186"/>
    </font>
    <font>
      <b/>
      <sz val="24"/>
      <color indexed="8"/>
      <name val="Arial"/>
      <charset val="186"/>
    </font>
    <font>
      <i/>
      <sz val="10"/>
      <color indexed="23"/>
      <name val="Arial"/>
      <charset val="186"/>
    </font>
    <font>
      <sz val="10"/>
      <color indexed="16"/>
      <name val="Arial"/>
      <charset val="186"/>
    </font>
    <font>
      <b/>
      <sz val="10"/>
      <color indexed="9"/>
      <name val="Arial"/>
      <charset val="186"/>
    </font>
    <font>
      <b/>
      <sz val="10"/>
      <color indexed="8"/>
      <name val="Arial"/>
      <charset val="186"/>
    </font>
    <font>
      <sz val="10"/>
      <color indexed="9"/>
      <name val="Arial"/>
      <charset val="186"/>
    </font>
    <font>
      <sz val="10"/>
      <name val="Cambria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2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mbria"/>
      <family val="1"/>
      <scheme val="major"/>
    </font>
    <font>
      <sz val="10"/>
      <name val="Cambria"/>
      <family val="1"/>
      <scheme val="maj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lightUp">
        <fgColor theme="1"/>
      </patternFill>
    </fill>
  </fills>
  <borders count="6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29" fillId="0" borderId="0" applyNumberFormat="0" applyFill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4" borderId="0" applyNumberFormat="0" applyBorder="0" applyAlignment="0" applyProtection="0"/>
    <xf numFmtId="0" fontId="28" fillId="5" borderId="0" applyNumberFormat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0" borderId="0"/>
    <xf numFmtId="0" fontId="2" fillId="0" borderId="0"/>
    <xf numFmtId="0" fontId="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33" fillId="0" borderId="0"/>
    <xf numFmtId="0" fontId="12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52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hidden="1"/>
    </xf>
    <xf numFmtId="0" fontId="1" fillId="0" borderId="5" xfId="0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34" fillId="0" borderId="0" xfId="0" applyFont="1" applyAlignment="1">
      <alignment horizont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6" fillId="0" borderId="0" xfId="0" applyFont="1"/>
    <xf numFmtId="49" fontId="36" fillId="0" borderId="0" xfId="0" applyNumberFormat="1" applyFont="1" applyAlignment="1">
      <alignment horizontal="right"/>
    </xf>
    <xf numFmtId="0" fontId="37" fillId="0" borderId="0" xfId="0" applyFont="1"/>
    <xf numFmtId="0" fontId="34" fillId="0" borderId="0" xfId="0" applyFont="1"/>
    <xf numFmtId="0" fontId="38" fillId="0" borderId="0" xfId="0" applyFont="1"/>
    <xf numFmtId="0" fontId="39" fillId="0" borderId="0" xfId="0" applyFont="1"/>
    <xf numFmtId="49" fontId="40" fillId="0" borderId="0" xfId="0" applyNumberFormat="1" applyFont="1" applyAlignment="1">
      <alignment horizontal="right"/>
    </xf>
    <xf numFmtId="0" fontId="41" fillId="0" borderId="0" xfId="0" applyFont="1" applyAlignment="1">
      <alignment horizontal="left"/>
    </xf>
    <xf numFmtId="0" fontId="40" fillId="0" borderId="0" xfId="0" applyFont="1"/>
    <xf numFmtId="49" fontId="42" fillId="0" borderId="0" xfId="0" applyNumberFormat="1" applyFont="1" applyAlignment="1">
      <alignment horizontal="right"/>
    </xf>
    <xf numFmtId="0" fontId="43" fillId="0" borderId="0" xfId="0" applyFont="1" applyAlignment="1">
      <alignment horizontal="left"/>
    </xf>
    <xf numFmtId="0" fontId="42" fillId="0" borderId="0" xfId="0" applyFont="1" applyAlignment="1">
      <alignment horizontal="left"/>
    </xf>
    <xf numFmtId="0" fontId="39" fillId="0" borderId="12" xfId="0" applyFont="1" applyBorder="1" applyAlignment="1">
      <alignment horizontal="center"/>
    </xf>
    <xf numFmtId="49" fontId="39" fillId="0" borderId="13" xfId="0" applyNumberFormat="1" applyFont="1" applyBorder="1" applyAlignment="1">
      <alignment horizontal="center"/>
    </xf>
    <xf numFmtId="49" fontId="39" fillId="0" borderId="14" xfId="0" applyNumberFormat="1" applyFont="1" applyBorder="1" applyAlignment="1">
      <alignment horizontal="center"/>
    </xf>
    <xf numFmtId="0" fontId="39" fillId="0" borderId="15" xfId="0" applyFont="1" applyBorder="1" applyAlignment="1">
      <alignment horizontal="center"/>
    </xf>
    <xf numFmtId="49" fontId="39" fillId="0" borderId="16" xfId="0" applyNumberFormat="1" applyFont="1" applyBorder="1" applyAlignment="1">
      <alignment horizontal="center"/>
    </xf>
    <xf numFmtId="49" fontId="39" fillId="0" borderId="17" xfId="0" applyNumberFormat="1" applyFont="1" applyBorder="1" applyAlignment="1">
      <alignment horizontal="center"/>
    </xf>
    <xf numFmtId="0" fontId="44" fillId="0" borderId="0" xfId="0" applyFont="1" applyAlignment="1">
      <alignment horizontal="left"/>
    </xf>
    <xf numFmtId="0" fontId="11" fillId="0" borderId="0" xfId="0" applyFont="1" applyProtection="1">
      <protection hidden="1"/>
    </xf>
    <xf numFmtId="0" fontId="13" fillId="0" borderId="0" xfId="9" applyFont="1"/>
    <xf numFmtId="0" fontId="14" fillId="0" borderId="0" xfId="9" applyFont="1"/>
    <xf numFmtId="0" fontId="15" fillId="0" borderId="0" xfId="9" applyFont="1"/>
    <xf numFmtId="0" fontId="16" fillId="0" borderId="0" xfId="9" applyFont="1"/>
    <xf numFmtId="0" fontId="19" fillId="0" borderId="0" xfId="10" applyFont="1"/>
    <xf numFmtId="0" fontId="20" fillId="0" borderId="0" xfId="10" applyFont="1"/>
    <xf numFmtId="0" fontId="21" fillId="0" borderId="0" xfId="10" applyFont="1"/>
    <xf numFmtId="0" fontId="14" fillId="0" borderId="0" xfId="10" applyFont="1"/>
    <xf numFmtId="0" fontId="14" fillId="0" borderId="0" xfId="9" applyFont="1" applyAlignment="1">
      <alignment horizontal="right"/>
    </xf>
    <xf numFmtId="0" fontId="14" fillId="0" borderId="18" xfId="9" applyFont="1" applyBorder="1"/>
    <xf numFmtId="0" fontId="23" fillId="0" borderId="19" xfId="10" applyFont="1" applyBorder="1" applyAlignment="1">
      <alignment horizontal="center"/>
    </xf>
    <xf numFmtId="0" fontId="14" fillId="0" borderId="20" xfId="10" applyFont="1" applyBorder="1"/>
    <xf numFmtId="0" fontId="17" fillId="0" borderId="21" xfId="10" applyFont="1" applyBorder="1" applyAlignment="1">
      <alignment horizontal="center"/>
    </xf>
    <xf numFmtId="0" fontId="14" fillId="0" borderId="22" xfId="10" applyFont="1" applyBorder="1"/>
    <xf numFmtId="0" fontId="17" fillId="0" borderId="23" xfId="10" applyFont="1" applyBorder="1" applyAlignment="1">
      <alignment horizontal="center"/>
    </xf>
    <xf numFmtId="0" fontId="14" fillId="0" borderId="24" xfId="10" applyFont="1" applyBorder="1"/>
    <xf numFmtId="0" fontId="14" fillId="0" borderId="21" xfId="10" applyFont="1" applyBorder="1" applyAlignment="1">
      <alignment horizontal="right"/>
    </xf>
    <xf numFmtId="0" fontId="14" fillId="0" borderId="25" xfId="10" applyFont="1" applyBorder="1" applyAlignment="1">
      <alignment horizontal="right"/>
    </xf>
    <xf numFmtId="0" fontId="14" fillId="0" borderId="26" xfId="10" applyFont="1" applyBorder="1"/>
    <xf numFmtId="0" fontId="15" fillId="0" borderId="0" xfId="10" applyFont="1"/>
    <xf numFmtId="0" fontId="14" fillId="0" borderId="18" xfId="9" applyFont="1" applyBorder="1" applyAlignment="1">
      <alignment horizontal="right"/>
    </xf>
    <xf numFmtId="0" fontId="14" fillId="0" borderId="18" xfId="10" applyFont="1" applyBorder="1"/>
    <xf numFmtId="49" fontId="40" fillId="0" borderId="0" xfId="0" applyNumberFormat="1" applyFont="1" applyAlignment="1">
      <alignment horizontal="left"/>
    </xf>
    <xf numFmtId="49" fontId="17" fillId="0" borderId="0" xfId="9" applyNumberFormat="1" applyFont="1" applyAlignment="1">
      <alignment horizontal="right"/>
    </xf>
    <xf numFmtId="0" fontId="17" fillId="0" borderId="0" xfId="9" applyFont="1"/>
    <xf numFmtId="0" fontId="5" fillId="6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" fillId="0" borderId="28" xfId="0" applyFont="1" applyBorder="1" applyAlignment="1" applyProtection="1">
      <alignment horizontal="center"/>
      <protection locked="0"/>
    </xf>
    <xf numFmtId="0" fontId="39" fillId="0" borderId="29" xfId="0" applyFont="1" applyBorder="1" applyAlignment="1">
      <alignment horizontal="center"/>
    </xf>
    <xf numFmtId="49" fontId="39" fillId="0" borderId="30" xfId="0" applyNumberFormat="1" applyFont="1" applyBorder="1" applyAlignment="1">
      <alignment horizontal="center"/>
    </xf>
    <xf numFmtId="49" fontId="39" fillId="0" borderId="31" xfId="0" applyNumberFormat="1" applyFont="1" applyBorder="1" applyAlignment="1">
      <alignment horizontal="center"/>
    </xf>
    <xf numFmtId="0" fontId="4" fillId="6" borderId="3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6" borderId="33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1" fillId="0" borderId="33" xfId="0" applyFont="1" applyBorder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49" fontId="45" fillId="0" borderId="0" xfId="0" applyNumberFormat="1" applyFont="1" applyAlignment="1">
      <alignment horizontal="left"/>
    </xf>
    <xf numFmtId="0" fontId="43" fillId="0" borderId="6" xfId="0" applyFont="1" applyBorder="1" applyAlignment="1">
      <alignment horizontal="center"/>
    </xf>
    <xf numFmtId="0" fontId="43" fillId="0" borderId="6" xfId="0" applyFont="1" applyBorder="1" applyAlignment="1">
      <alignment horizontal="left" indent="1"/>
    </xf>
    <xf numFmtId="0" fontId="46" fillId="0" borderId="0" xfId="0" applyFont="1" applyAlignment="1">
      <alignment horizontal="center"/>
    </xf>
    <xf numFmtId="20" fontId="39" fillId="0" borderId="34" xfId="0" applyNumberFormat="1" applyFont="1" applyBorder="1" applyAlignment="1">
      <alignment horizontal="center"/>
    </xf>
    <xf numFmtId="0" fontId="39" fillId="0" borderId="35" xfId="0" applyFont="1" applyBorder="1" applyAlignment="1">
      <alignment horizontal="center"/>
    </xf>
    <xf numFmtId="0" fontId="39" fillId="0" borderId="36" xfId="0" applyFont="1" applyBorder="1" applyAlignment="1">
      <alignment horizontal="center"/>
    </xf>
    <xf numFmtId="0" fontId="39" fillId="0" borderId="35" xfId="0" applyFont="1" applyBorder="1" applyAlignment="1">
      <alignment horizontal="left" indent="1"/>
    </xf>
    <xf numFmtId="0" fontId="39" fillId="0" borderId="37" xfId="0" applyFont="1" applyBorder="1" applyAlignment="1">
      <alignment horizontal="left" indent="1"/>
    </xf>
    <xf numFmtId="0" fontId="47" fillId="0" borderId="0" xfId="0" applyFont="1" applyAlignment="1">
      <alignment horizontal="center"/>
    </xf>
    <xf numFmtId="20" fontId="39" fillId="0" borderId="38" xfId="0" applyNumberFormat="1" applyFont="1" applyBorder="1" applyAlignment="1">
      <alignment horizontal="center"/>
    </xf>
    <xf numFmtId="0" fontId="39" fillId="0" borderId="39" xfId="0" applyFont="1" applyBorder="1" applyAlignment="1">
      <alignment horizontal="center"/>
    </xf>
    <xf numFmtId="20" fontId="39" fillId="0" borderId="40" xfId="0" applyNumberFormat="1" applyFont="1" applyBorder="1" applyAlignment="1">
      <alignment horizontal="center"/>
    </xf>
    <xf numFmtId="0" fontId="39" fillId="0" borderId="41" xfId="0" applyFont="1" applyBorder="1" applyAlignment="1">
      <alignment horizontal="center"/>
    </xf>
    <xf numFmtId="0" fontId="39" fillId="0" borderId="36" xfId="0" applyFont="1" applyBorder="1" applyAlignment="1">
      <alignment horizontal="left" indent="1"/>
    </xf>
    <xf numFmtId="0" fontId="39" fillId="0" borderId="42" xfId="0" applyFont="1" applyBorder="1" applyAlignment="1">
      <alignment horizontal="left" indent="1"/>
    </xf>
    <xf numFmtId="0" fontId="39" fillId="0" borderId="43" xfId="0" applyFont="1" applyBorder="1" applyAlignment="1">
      <alignment horizontal="center"/>
    </xf>
    <xf numFmtId="0" fontId="39" fillId="0" borderId="43" xfId="0" applyFont="1" applyBorder="1" applyAlignment="1">
      <alignment horizontal="left" indent="1"/>
    </xf>
    <xf numFmtId="0" fontId="39" fillId="0" borderId="44" xfId="0" applyFont="1" applyBorder="1" applyAlignment="1">
      <alignment horizontal="left" indent="1"/>
    </xf>
    <xf numFmtId="0" fontId="31" fillId="0" borderId="0" xfId="0" applyFont="1" applyAlignment="1">
      <alignment horizontal="left"/>
    </xf>
    <xf numFmtId="0" fontId="43" fillId="0" borderId="45" xfId="0" applyFont="1" applyBorder="1" applyAlignment="1">
      <alignment horizontal="center"/>
    </xf>
    <xf numFmtId="0" fontId="39" fillId="0" borderId="41" xfId="0" applyFont="1" applyBorder="1" applyAlignment="1">
      <alignment horizontal="left" indent="1"/>
    </xf>
    <xf numFmtId="0" fontId="39" fillId="0" borderId="46" xfId="0" applyFont="1" applyBorder="1" applyAlignment="1">
      <alignment horizontal="left" indent="1"/>
    </xf>
    <xf numFmtId="0" fontId="14" fillId="0" borderId="0" xfId="10" applyFont="1" applyAlignment="1"/>
    <xf numFmtId="0" fontId="14" fillId="0" borderId="0" xfId="9" applyFont="1" applyBorder="1"/>
    <xf numFmtId="0" fontId="14" fillId="0" borderId="67" xfId="10" applyFont="1" applyBorder="1" applyAlignment="1">
      <alignment horizontal="right"/>
    </xf>
    <xf numFmtId="0" fontId="14" fillId="0" borderId="68" xfId="10" applyFont="1" applyBorder="1"/>
    <xf numFmtId="164" fontId="48" fillId="0" borderId="0" xfId="0" applyNumberFormat="1" applyFont="1" applyAlignment="1">
      <alignment horizontal="left"/>
    </xf>
    <xf numFmtId="0" fontId="43" fillId="0" borderId="45" xfId="0" applyFont="1" applyBorder="1" applyAlignment="1">
      <alignment horizontal="center"/>
    </xf>
    <xf numFmtId="0" fontId="43" fillId="0" borderId="47" xfId="0" applyFont="1" applyBorder="1" applyAlignment="1">
      <alignment horizontal="center"/>
    </xf>
    <xf numFmtId="0" fontId="43" fillId="0" borderId="48" xfId="0" applyFont="1" applyBorder="1" applyAlignment="1">
      <alignment horizont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8" fillId="0" borderId="54" xfId="0" applyFont="1" applyBorder="1" applyAlignment="1" applyProtection="1">
      <alignment horizontal="center" vertical="center"/>
      <protection hidden="1"/>
    </xf>
    <xf numFmtId="0" fontId="8" fillId="0" borderId="55" xfId="0" applyFont="1" applyBorder="1" applyAlignment="1" applyProtection="1">
      <alignment horizontal="center" vertical="center"/>
      <protection hidden="1"/>
    </xf>
    <xf numFmtId="0" fontId="8" fillId="0" borderId="61" xfId="0" applyFont="1" applyBorder="1" applyAlignment="1" applyProtection="1">
      <alignment horizontal="center" vertical="center"/>
      <protection hidden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8" fillId="0" borderId="57" xfId="0" applyFont="1" applyBorder="1" applyAlignment="1" applyProtection="1">
      <alignment horizontal="center" vertical="center"/>
      <protection hidden="1"/>
    </xf>
    <xf numFmtId="0" fontId="9" fillId="0" borderId="62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horizontal="center" vertical="center"/>
      <protection locked="0"/>
    </xf>
    <xf numFmtId="0" fontId="3" fillId="0" borderId="64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9" fillId="0" borderId="51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>
      <alignment horizontal="left" vertical="center" wrapText="1" indent="1"/>
    </xf>
    <xf numFmtId="0" fontId="7" fillId="0" borderId="55" xfId="0" applyFont="1" applyBorder="1" applyAlignment="1">
      <alignment horizontal="left" vertical="center" wrapText="1" indent="1"/>
    </xf>
    <xf numFmtId="0" fontId="7" fillId="0" borderId="56" xfId="0" applyFont="1" applyBorder="1" applyAlignment="1">
      <alignment horizontal="left" vertical="center" wrapText="1" indent="1"/>
    </xf>
    <xf numFmtId="0" fontId="8" fillId="0" borderId="56" xfId="0" applyFont="1" applyBorder="1" applyAlignment="1" applyProtection="1">
      <alignment horizontal="center" vertical="center"/>
      <protection hidden="1"/>
    </xf>
    <xf numFmtId="0" fontId="7" fillId="0" borderId="54" xfId="0" applyFont="1" applyBorder="1" applyAlignment="1">
      <alignment horizontal="left" vertical="center" indent="1"/>
    </xf>
    <xf numFmtId="0" fontId="7" fillId="0" borderId="55" xfId="0" applyFont="1" applyBorder="1" applyAlignment="1">
      <alignment horizontal="left" vertical="center" indent="1"/>
    </xf>
    <xf numFmtId="0" fontId="7" fillId="0" borderId="61" xfId="0" applyFont="1" applyBorder="1" applyAlignment="1">
      <alignment horizontal="left" vertical="center" indent="1"/>
    </xf>
    <xf numFmtId="0" fontId="9" fillId="0" borderId="49" xfId="0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>
      <alignment horizontal="left" vertical="center" wrapText="1" indent="1"/>
    </xf>
    <xf numFmtId="0" fontId="18" fillId="0" borderId="0" xfId="9" applyFont="1" applyAlignment="1"/>
    <xf numFmtId="0" fontId="20" fillId="0" borderId="0" xfId="10" applyFont="1" applyAlignment="1">
      <alignment horizontal="left" indent="1"/>
    </xf>
    <xf numFmtId="0" fontId="22" fillId="0" borderId="0" xfId="10" applyFont="1" applyAlignment="1"/>
    <xf numFmtId="0" fontId="14" fillId="0" borderId="0" xfId="9" applyFont="1" applyAlignment="1"/>
    <xf numFmtId="0" fontId="20" fillId="0" borderId="0" xfId="10" applyFont="1" applyAlignment="1"/>
    <xf numFmtId="0" fontId="14" fillId="0" borderId="0" xfId="9" applyFont="1" applyAlignment="1">
      <alignment horizontal="left"/>
    </xf>
    <xf numFmtId="0" fontId="20" fillId="0" borderId="0" xfId="10" applyFont="1" applyBorder="1" applyAlignment="1"/>
    <xf numFmtId="0" fontId="14" fillId="0" borderId="0" xfId="10" applyFont="1" applyAlignment="1">
      <alignment horizontal="right"/>
    </xf>
    <xf numFmtId="0" fontId="14" fillId="0" borderId="0" xfId="10" applyFont="1" applyAlignment="1"/>
    <xf numFmtId="0" fontId="20" fillId="0" borderId="66" xfId="10" applyFont="1" applyBorder="1" applyAlignment="1"/>
    <xf numFmtId="0" fontId="15" fillId="0" borderId="18" xfId="9" applyFont="1" applyBorder="1" applyAlignment="1">
      <alignment horizontal="left"/>
    </xf>
    <xf numFmtId="0" fontId="15" fillId="0" borderId="18" xfId="9" applyFont="1" applyBorder="1" applyAlignment="1"/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Error" xfId="5" xr:uid="{00000000-0005-0000-0000-000004000000}"/>
    <cellStyle name="Footnote" xfId="6" xr:uid="{00000000-0005-0000-0000-000005000000}"/>
    <cellStyle name="Heading" xfId="7" xr:uid="{00000000-0005-0000-0000-000006000000}"/>
    <cellStyle name="Normaallaad 2" xfId="8" xr:uid="{00000000-0005-0000-0000-000007000000}"/>
    <cellStyle name="Normaallaad 2 2" xfId="9" xr:uid="{00000000-0005-0000-0000-000008000000}"/>
    <cellStyle name="Normaallaad 2 2 2" xfId="10" xr:uid="{00000000-0005-0000-0000-000009000000}"/>
    <cellStyle name="Normaallaad 2 2 2 2" xfId="11" xr:uid="{00000000-0005-0000-0000-00000A000000}"/>
    <cellStyle name="Normaallaad 2 2 3" xfId="12" xr:uid="{00000000-0005-0000-0000-00000B000000}"/>
    <cellStyle name="Normaallaad 2 3" xfId="13" xr:uid="{00000000-0005-0000-0000-00000C000000}"/>
    <cellStyle name="Normaallaad 3" xfId="14" xr:uid="{00000000-0005-0000-0000-00000D000000}"/>
    <cellStyle name="Normaallaad 4" xfId="15" xr:uid="{00000000-0005-0000-0000-00000E000000}"/>
    <cellStyle name="Normaallaad 5" xfId="16" xr:uid="{00000000-0005-0000-0000-00000F000000}"/>
    <cellStyle name="Normaallaad 5 2" xfId="17" xr:uid="{00000000-0005-0000-0000-000010000000}"/>
    <cellStyle name="Normaallaad 6" xfId="18" xr:uid="{00000000-0005-0000-0000-000011000000}"/>
    <cellStyle name="Normal" xfId="0" builtinId="0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"/>
  <sheetViews>
    <sheetView zoomScaleNormal="100" workbookViewId="0">
      <selection activeCell="J12" sqref="J12"/>
    </sheetView>
  </sheetViews>
  <sheetFormatPr defaultColWidth="8.81640625" defaultRowHeight="13" x14ac:dyDescent="0.3"/>
  <cols>
    <col min="1" max="1" width="7.453125" style="21" customWidth="1"/>
    <col min="2" max="2" width="7.453125" style="21" hidden="1" customWidth="1"/>
    <col min="3" max="3" width="5.453125" style="20" hidden="1" customWidth="1"/>
    <col min="4" max="4" width="5.453125" style="20" customWidth="1"/>
    <col min="5" max="6" width="31.54296875" style="20" bestFit="1" customWidth="1"/>
    <col min="7" max="7" width="3.453125" style="20" customWidth="1"/>
    <col min="8" max="8" width="6.54296875" style="20" customWidth="1"/>
    <col min="9" max="9" width="3.453125" style="20" customWidth="1"/>
    <col min="10" max="10" width="6.54296875" style="20" customWidth="1"/>
    <col min="11" max="12" width="8.81640625" style="20"/>
    <col min="13" max="14" width="23.453125" style="20" bestFit="1" customWidth="1"/>
    <col min="15" max="16384" width="8.81640625" style="20"/>
  </cols>
  <sheetData>
    <row r="1" spans="1:15" ht="18.75" customHeight="1" x14ac:dyDescent="0.45">
      <c r="A1" s="29" t="s">
        <v>0</v>
      </c>
      <c r="B1" s="29"/>
      <c r="C1" s="29"/>
      <c r="D1" s="29"/>
      <c r="E1" s="29"/>
      <c r="F1" s="29"/>
      <c r="G1" s="19"/>
    </row>
    <row r="2" spans="1:15" s="22" customFormat="1" ht="15.5" x14ac:dyDescent="0.35">
      <c r="A2" s="40" t="s">
        <v>1</v>
      </c>
      <c r="B2" s="40"/>
      <c r="F2" s="85" t="s">
        <v>2</v>
      </c>
      <c r="G2" s="23"/>
    </row>
    <row r="3" spans="1:15" s="22" customFormat="1" ht="15.5" x14ac:dyDescent="0.35">
      <c r="A3" s="104" t="s">
        <v>3</v>
      </c>
      <c r="B3" s="40"/>
      <c r="F3" s="85"/>
    </row>
    <row r="4" spans="1:15" s="22" customFormat="1" ht="15.5" x14ac:dyDescent="0.35">
      <c r="A4" s="40"/>
      <c r="B4" s="40"/>
      <c r="F4" s="28" t="s">
        <v>4</v>
      </c>
      <c r="G4" s="30" t="s">
        <v>5</v>
      </c>
    </row>
    <row r="5" spans="1:15" s="24" customFormat="1" ht="18" customHeight="1" x14ac:dyDescent="0.35">
      <c r="A5" s="24" t="s">
        <v>6</v>
      </c>
      <c r="G5" s="64" t="s">
        <v>7</v>
      </c>
      <c r="M5" s="22"/>
      <c r="N5" s="22"/>
    </row>
    <row r="6" spans="1:15" ht="26.5" customHeight="1" x14ac:dyDescent="0.35">
      <c r="A6" s="112">
        <v>44660</v>
      </c>
      <c r="B6" s="112"/>
      <c r="C6" s="112"/>
      <c r="D6" s="112"/>
      <c r="E6" s="112"/>
      <c r="M6" s="22"/>
      <c r="N6" s="22"/>
    </row>
    <row r="7" spans="1:15" s="27" customFormat="1" ht="16.399999999999999" customHeight="1" x14ac:dyDescent="0.35">
      <c r="A7" s="86" t="s">
        <v>8</v>
      </c>
      <c r="B7" s="105" t="s">
        <v>9</v>
      </c>
      <c r="C7" s="105" t="s">
        <v>10</v>
      </c>
      <c r="D7" s="105" t="s">
        <v>11</v>
      </c>
      <c r="E7" s="87" t="s">
        <v>12</v>
      </c>
      <c r="F7" s="87" t="s">
        <v>12</v>
      </c>
      <c r="G7" s="88"/>
      <c r="H7" s="113" t="s">
        <v>13</v>
      </c>
      <c r="I7" s="114"/>
      <c r="J7" s="115"/>
      <c r="L7" s="20"/>
      <c r="O7" s="20"/>
    </row>
    <row r="8" spans="1:15" s="27" customFormat="1" ht="15.75" customHeight="1" x14ac:dyDescent="0.35">
      <c r="A8" s="89">
        <v>0.54166666666666663</v>
      </c>
      <c r="B8" s="91">
        <v>60</v>
      </c>
      <c r="C8" s="91">
        <v>0</v>
      </c>
      <c r="D8" s="91">
        <v>7</v>
      </c>
      <c r="E8" s="99" t="s">
        <v>14</v>
      </c>
      <c r="F8" s="100" t="s">
        <v>15</v>
      </c>
      <c r="G8" s="94"/>
      <c r="H8" s="34">
        <v>10</v>
      </c>
      <c r="I8" s="35" t="s">
        <v>16</v>
      </c>
      <c r="J8" s="36" t="s">
        <v>17</v>
      </c>
      <c r="L8" s="20"/>
      <c r="M8"/>
      <c r="N8"/>
    </row>
    <row r="9" spans="1:15" s="27" customFormat="1" ht="15.75" customHeight="1" x14ac:dyDescent="0.35">
      <c r="A9" s="95">
        <f>A8+TIME(0,B9+C9,0)</f>
        <v>0.58333333333333326</v>
      </c>
      <c r="B9" s="90">
        <v>60</v>
      </c>
      <c r="C9" s="90">
        <v>0</v>
      </c>
      <c r="D9" s="96">
        <f>D8+1</f>
        <v>8</v>
      </c>
      <c r="E9" s="92" t="s">
        <v>18</v>
      </c>
      <c r="F9" s="93" t="s">
        <v>19</v>
      </c>
      <c r="G9" s="94"/>
      <c r="H9" s="37">
        <v>13</v>
      </c>
      <c r="I9" s="38" t="s">
        <v>16</v>
      </c>
      <c r="J9" s="39" t="s">
        <v>20</v>
      </c>
      <c r="L9" s="20"/>
      <c r="M9"/>
      <c r="N9"/>
      <c r="O9" s="20"/>
    </row>
    <row r="10" spans="1:15" s="27" customFormat="1" ht="15.75" customHeight="1" x14ac:dyDescent="0.35">
      <c r="A10" s="95">
        <f>A9+TIME(0,B10+C10,0)</f>
        <v>0.65277777777777768</v>
      </c>
      <c r="B10" s="90">
        <v>60</v>
      </c>
      <c r="C10" s="90">
        <v>40</v>
      </c>
      <c r="D10" s="96">
        <f>D9+1</f>
        <v>9</v>
      </c>
      <c r="E10" s="92" t="s">
        <v>19</v>
      </c>
      <c r="F10" s="93" t="s">
        <v>14</v>
      </c>
      <c r="G10" s="94"/>
      <c r="H10" s="37">
        <v>22</v>
      </c>
      <c r="I10" s="38" t="s">
        <v>16</v>
      </c>
      <c r="J10" s="39" t="s">
        <v>21</v>
      </c>
      <c r="L10" s="20"/>
      <c r="M10"/>
      <c r="N10"/>
    </row>
    <row r="11" spans="1:15" s="27" customFormat="1" ht="15.75" customHeight="1" x14ac:dyDescent="0.35">
      <c r="A11" s="97">
        <f>A10+TIME(0,B11+C11,0)</f>
        <v>0.69444444444444431</v>
      </c>
      <c r="B11" s="98">
        <v>60</v>
      </c>
      <c r="C11" s="98">
        <v>0</v>
      </c>
      <c r="D11" s="98">
        <f>D10+1</f>
        <v>10</v>
      </c>
      <c r="E11" s="106" t="s">
        <v>15</v>
      </c>
      <c r="F11" s="107" t="s">
        <v>18</v>
      </c>
      <c r="G11" s="94"/>
      <c r="H11" s="73">
        <v>18</v>
      </c>
      <c r="I11" s="74" t="s">
        <v>16</v>
      </c>
      <c r="J11" s="75" t="s">
        <v>22</v>
      </c>
      <c r="L11" s="20"/>
      <c r="M11"/>
      <c r="N11"/>
      <c r="O11" s="20"/>
    </row>
    <row r="12" spans="1:15" ht="26.5" customHeight="1" x14ac:dyDescent="0.3">
      <c r="A12" s="112">
        <f>A6+1</f>
        <v>44661</v>
      </c>
      <c r="B12" s="112"/>
      <c r="C12" s="112"/>
      <c r="D12" s="112"/>
      <c r="E12" s="112"/>
      <c r="M12"/>
      <c r="N12"/>
    </row>
    <row r="13" spans="1:15" s="27" customFormat="1" ht="15.75" customHeight="1" x14ac:dyDescent="0.35">
      <c r="A13" s="89">
        <v>0.45833333333333331</v>
      </c>
      <c r="B13" s="91">
        <v>60</v>
      </c>
      <c r="C13" s="91">
        <v>0</v>
      </c>
      <c r="D13" s="91">
        <v>11</v>
      </c>
      <c r="E13" s="99" t="s">
        <v>18</v>
      </c>
      <c r="F13" s="100" t="s">
        <v>14</v>
      </c>
      <c r="G13" s="94"/>
      <c r="H13" s="34">
        <v>7</v>
      </c>
      <c r="I13" s="35" t="s">
        <v>16</v>
      </c>
      <c r="J13" s="36" t="s">
        <v>23</v>
      </c>
      <c r="L13" s="20"/>
      <c r="M13"/>
      <c r="N13"/>
      <c r="O13" s="20"/>
    </row>
    <row r="14" spans="1:15" s="27" customFormat="1" ht="15.75" customHeight="1" x14ac:dyDescent="0.35">
      <c r="A14" s="97">
        <f>A13+TIME(0,B14+C14,0)</f>
        <v>0.5</v>
      </c>
      <c r="B14" s="101">
        <v>60</v>
      </c>
      <c r="C14" s="101">
        <v>0</v>
      </c>
      <c r="D14" s="98">
        <f>D13+1</f>
        <v>12</v>
      </c>
      <c r="E14" s="102" t="s">
        <v>15</v>
      </c>
      <c r="F14" s="103" t="s">
        <v>19</v>
      </c>
      <c r="G14" s="94"/>
      <c r="H14" s="73">
        <v>17</v>
      </c>
      <c r="I14" s="74" t="s">
        <v>16</v>
      </c>
      <c r="J14" s="75" t="s">
        <v>24</v>
      </c>
      <c r="L14" s="20"/>
      <c r="M14"/>
      <c r="N14"/>
      <c r="O14" s="20"/>
    </row>
    <row r="16" spans="1:15" ht="15.5" x14ac:dyDescent="0.35">
      <c r="M16" s="22"/>
      <c r="N16" s="22"/>
    </row>
    <row r="17" spans="13:14" ht="15.5" x14ac:dyDescent="0.35">
      <c r="M17" s="22"/>
      <c r="N17" s="22"/>
    </row>
    <row r="18" spans="13:14" ht="15.5" x14ac:dyDescent="0.35">
      <c r="M18" s="22"/>
      <c r="N18" s="22"/>
    </row>
    <row r="19" spans="13:14" ht="15.5" x14ac:dyDescent="0.35">
      <c r="M19" s="22"/>
      <c r="N19" s="22"/>
    </row>
  </sheetData>
  <mergeCells count="3">
    <mergeCell ref="A6:E6"/>
    <mergeCell ref="H7:J7"/>
    <mergeCell ref="A12:E12"/>
  </mergeCells>
  <printOptions horizontalCentered="1"/>
  <pageMargins left="0.70866141732283472" right="0.19685039370078741" top="0.47244094488188981" bottom="0.27559055118110237" header="0.39370078740157483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4"/>
  <sheetViews>
    <sheetView tabSelected="1" zoomScaleNormal="100" workbookViewId="0">
      <selection activeCell="S7" sqref="S7"/>
    </sheetView>
  </sheetViews>
  <sheetFormatPr defaultColWidth="8.81640625" defaultRowHeight="12.5" x14ac:dyDescent="0.25"/>
  <cols>
    <col min="1" max="1" width="4.453125" customWidth="1"/>
    <col min="2" max="2" width="37.453125" customWidth="1"/>
    <col min="3" max="10" width="4.81640625" customWidth="1"/>
    <col min="11" max="11" width="6.54296875" customWidth="1"/>
    <col min="12" max="12" width="6.453125" customWidth="1"/>
  </cols>
  <sheetData>
    <row r="1" spans="1:14" s="20" customFormat="1" ht="18.5" x14ac:dyDescent="0.45">
      <c r="A1" s="25" t="s">
        <v>0</v>
      </c>
      <c r="B1" s="25"/>
      <c r="C1" s="26"/>
      <c r="D1" s="26"/>
      <c r="E1" s="26"/>
      <c r="F1" s="26"/>
      <c r="G1" s="26"/>
      <c r="H1" s="26"/>
      <c r="I1" s="26"/>
      <c r="J1" s="26"/>
    </row>
    <row r="2" spans="1:14" s="20" customFormat="1" ht="25.5" customHeight="1" x14ac:dyDescent="0.45">
      <c r="A2" s="25" t="s">
        <v>25</v>
      </c>
      <c r="B2" s="25"/>
      <c r="C2" s="25"/>
      <c r="D2" s="25"/>
      <c r="E2" s="25"/>
      <c r="F2" s="25"/>
      <c r="J2" s="31" t="s">
        <v>26</v>
      </c>
      <c r="K2" s="33" t="s">
        <v>5</v>
      </c>
    </row>
    <row r="3" spans="1:14" s="20" customFormat="1" ht="18.5" x14ac:dyDescent="0.45">
      <c r="A3" s="32" t="str">
        <f>Ajakava!A3</f>
        <v>(sündinud 2006-2009)</v>
      </c>
      <c r="B3" s="25"/>
      <c r="E3" s="25"/>
      <c r="F3" s="25"/>
      <c r="G3" s="25"/>
      <c r="H3" s="25"/>
      <c r="J3" s="31" t="s">
        <v>4</v>
      </c>
      <c r="K3" s="33" t="s">
        <v>5</v>
      </c>
    </row>
    <row r="4" spans="1:14" s="20" customFormat="1" ht="15" thickBot="1" x14ac:dyDescent="0.4">
      <c r="A4" s="21"/>
      <c r="G4" s="27"/>
      <c r="H4" s="27"/>
      <c r="I4" s="27"/>
      <c r="J4" s="27"/>
    </row>
    <row r="5" spans="1:14" ht="25.5" customHeight="1" thickBot="1" x14ac:dyDescent="0.3">
      <c r="A5" s="15"/>
      <c r="B5" s="18" t="s">
        <v>27</v>
      </c>
      <c r="C5" s="122">
        <v>1</v>
      </c>
      <c r="D5" s="123"/>
      <c r="E5" s="122">
        <v>2</v>
      </c>
      <c r="F5" s="123"/>
      <c r="G5" s="122">
        <v>3</v>
      </c>
      <c r="H5" s="123"/>
      <c r="I5" s="122">
        <v>4</v>
      </c>
      <c r="J5" s="123"/>
      <c r="K5" s="122" t="s">
        <v>28</v>
      </c>
      <c r="L5" s="123"/>
      <c r="M5" s="16" t="s">
        <v>29</v>
      </c>
      <c r="N5" s="17" t="s">
        <v>30</v>
      </c>
    </row>
    <row r="6" spans="1:14" ht="16.5" customHeight="1" thickTop="1" x14ac:dyDescent="0.35">
      <c r="A6" s="116">
        <v>1</v>
      </c>
      <c r="B6" s="139" t="s">
        <v>31</v>
      </c>
      <c r="C6" s="69"/>
      <c r="D6" s="76"/>
      <c r="E6" s="72">
        <v>2</v>
      </c>
      <c r="F6" s="81">
        <v>2</v>
      </c>
      <c r="G6" s="72">
        <v>2</v>
      </c>
      <c r="H6" s="81">
        <v>2</v>
      </c>
      <c r="I6" s="72">
        <v>2</v>
      </c>
      <c r="J6" s="81">
        <v>2</v>
      </c>
      <c r="K6" s="7"/>
      <c r="L6" s="8"/>
      <c r="M6" s="124">
        <f>SUM(C6:J6)</f>
        <v>12</v>
      </c>
      <c r="N6" s="138" t="s">
        <v>32</v>
      </c>
    </row>
    <row r="7" spans="1:14" ht="15.75" customHeight="1" x14ac:dyDescent="0.35">
      <c r="A7" s="117"/>
      <c r="B7" s="132"/>
      <c r="C7" s="67"/>
      <c r="D7" s="77"/>
      <c r="E7" s="1">
        <v>20</v>
      </c>
      <c r="F7" s="82">
        <v>17</v>
      </c>
      <c r="G7" s="1">
        <v>22</v>
      </c>
      <c r="H7" s="82">
        <v>18</v>
      </c>
      <c r="I7" s="1">
        <v>21</v>
      </c>
      <c r="J7" s="82">
        <v>21</v>
      </c>
      <c r="K7" s="9">
        <f>SUBTOTAL(9,C7:J7)</f>
        <v>119</v>
      </c>
      <c r="L7" s="10">
        <f>SUM(K7-L8)</f>
        <v>52</v>
      </c>
      <c r="M7" s="120"/>
      <c r="N7" s="126"/>
    </row>
    <row r="8" spans="1:14" ht="16.5" customHeight="1" x14ac:dyDescent="0.35">
      <c r="A8" s="118"/>
      <c r="B8" s="133"/>
      <c r="C8" s="70"/>
      <c r="D8" s="78"/>
      <c r="E8" s="2">
        <v>17</v>
      </c>
      <c r="F8" s="83">
        <v>15</v>
      </c>
      <c r="G8" s="2">
        <v>11</v>
      </c>
      <c r="H8" s="83">
        <v>5</v>
      </c>
      <c r="I8" s="2">
        <v>9</v>
      </c>
      <c r="J8" s="83">
        <v>10</v>
      </c>
      <c r="K8" s="11"/>
      <c r="L8" s="12">
        <f>SUBTOTAL(9,C8:J8)</f>
        <v>67</v>
      </c>
      <c r="M8" s="120"/>
      <c r="N8" s="130"/>
    </row>
    <row r="9" spans="1:14" ht="15.65" customHeight="1" x14ac:dyDescent="0.35">
      <c r="A9" s="128">
        <v>2</v>
      </c>
      <c r="B9" s="131" t="s">
        <v>33</v>
      </c>
      <c r="C9" s="3">
        <v>0</v>
      </c>
      <c r="D9" s="3">
        <v>0</v>
      </c>
      <c r="E9" s="71"/>
      <c r="F9" s="79"/>
      <c r="G9" s="72">
        <v>2</v>
      </c>
      <c r="H9" s="81">
        <v>2</v>
      </c>
      <c r="I9" s="72">
        <v>2</v>
      </c>
      <c r="J9" s="81">
        <v>2</v>
      </c>
      <c r="K9" s="7"/>
      <c r="L9" s="8"/>
      <c r="M9" s="119">
        <f>SUM(C9:J9)</f>
        <v>8</v>
      </c>
      <c r="N9" s="125" t="s">
        <v>34</v>
      </c>
    </row>
    <row r="10" spans="1:14" ht="15.75" customHeight="1" x14ac:dyDescent="0.35">
      <c r="A10" s="117"/>
      <c r="B10" s="132"/>
      <c r="C10" s="4">
        <v>17</v>
      </c>
      <c r="D10" s="4">
        <v>15</v>
      </c>
      <c r="E10" s="67"/>
      <c r="F10" s="77"/>
      <c r="G10" s="1">
        <v>18</v>
      </c>
      <c r="H10" s="82">
        <v>17</v>
      </c>
      <c r="I10" s="1">
        <v>24</v>
      </c>
      <c r="J10" s="82">
        <v>22</v>
      </c>
      <c r="K10" s="9">
        <f>SUBTOTAL(9,C10:J10)</f>
        <v>113</v>
      </c>
      <c r="L10" s="10">
        <f>SUM(K10-L11)</f>
        <v>30</v>
      </c>
      <c r="M10" s="120"/>
      <c r="N10" s="126"/>
    </row>
    <row r="11" spans="1:14" ht="16.5" customHeight="1" x14ac:dyDescent="0.35">
      <c r="A11" s="118"/>
      <c r="B11" s="133"/>
      <c r="C11" s="5">
        <v>20</v>
      </c>
      <c r="D11" s="5">
        <v>17</v>
      </c>
      <c r="E11" s="70"/>
      <c r="F11" s="78"/>
      <c r="G11" s="2">
        <v>11</v>
      </c>
      <c r="H11" s="83">
        <v>13</v>
      </c>
      <c r="I11" s="2">
        <v>12</v>
      </c>
      <c r="J11" s="83">
        <v>10</v>
      </c>
      <c r="K11" s="11"/>
      <c r="L11" s="12">
        <f>SUBTOTAL(9,C11:J11)</f>
        <v>83</v>
      </c>
      <c r="M11" s="134"/>
      <c r="N11" s="130"/>
    </row>
    <row r="12" spans="1:14" ht="15.75" customHeight="1" x14ac:dyDescent="0.35">
      <c r="A12" s="128">
        <v>3</v>
      </c>
      <c r="B12" s="131" t="s">
        <v>35</v>
      </c>
      <c r="C12" s="72">
        <v>0</v>
      </c>
      <c r="D12" s="81">
        <v>0</v>
      </c>
      <c r="E12" s="72">
        <v>0</v>
      </c>
      <c r="F12" s="81">
        <v>0</v>
      </c>
      <c r="G12" s="71"/>
      <c r="H12" s="79"/>
      <c r="I12" s="72">
        <v>2</v>
      </c>
      <c r="J12" s="81">
        <v>0</v>
      </c>
      <c r="K12" s="7"/>
      <c r="L12" s="8"/>
      <c r="M12" s="119">
        <f>SUM(C12:J12)</f>
        <v>2</v>
      </c>
      <c r="N12" s="125" t="s">
        <v>36</v>
      </c>
    </row>
    <row r="13" spans="1:14" ht="15.75" customHeight="1" x14ac:dyDescent="0.35">
      <c r="A13" s="117"/>
      <c r="B13" s="132"/>
      <c r="C13" s="1">
        <v>11</v>
      </c>
      <c r="D13" s="82">
        <v>5</v>
      </c>
      <c r="E13" s="1">
        <v>11</v>
      </c>
      <c r="F13" s="82">
        <v>13</v>
      </c>
      <c r="G13" s="67"/>
      <c r="H13" s="77"/>
      <c r="I13" s="1">
        <v>20</v>
      </c>
      <c r="J13" s="82">
        <v>7</v>
      </c>
      <c r="K13" s="9">
        <f>SUBTOTAL(9,C13:J13)</f>
        <v>67</v>
      </c>
      <c r="L13" s="10">
        <f>SUM(K13-L14)</f>
        <v>-31</v>
      </c>
      <c r="M13" s="120"/>
      <c r="N13" s="126"/>
    </row>
    <row r="14" spans="1:14" ht="16.5" customHeight="1" x14ac:dyDescent="0.35">
      <c r="A14" s="118"/>
      <c r="B14" s="133"/>
      <c r="C14" s="2">
        <v>22</v>
      </c>
      <c r="D14" s="83">
        <v>18</v>
      </c>
      <c r="E14" s="2">
        <v>18</v>
      </c>
      <c r="F14" s="83">
        <v>17</v>
      </c>
      <c r="G14" s="70"/>
      <c r="H14" s="78"/>
      <c r="I14" s="2">
        <v>15</v>
      </c>
      <c r="J14" s="83">
        <v>8</v>
      </c>
      <c r="K14" s="11"/>
      <c r="L14" s="12">
        <f>SUBTOTAL(9,C14:J14)</f>
        <v>98</v>
      </c>
      <c r="M14" s="134"/>
      <c r="N14" s="130"/>
    </row>
    <row r="15" spans="1:14" ht="16.5" customHeight="1" x14ac:dyDescent="0.35">
      <c r="A15" s="128">
        <v>4</v>
      </c>
      <c r="B15" s="135" t="s">
        <v>37</v>
      </c>
      <c r="C15" s="72">
        <v>0</v>
      </c>
      <c r="D15" s="81">
        <v>0</v>
      </c>
      <c r="E15" s="72">
        <v>0</v>
      </c>
      <c r="F15" s="81">
        <v>0</v>
      </c>
      <c r="G15" s="72">
        <v>0</v>
      </c>
      <c r="H15" s="81">
        <v>2</v>
      </c>
      <c r="I15" s="71"/>
      <c r="J15" s="79"/>
      <c r="K15" s="7"/>
      <c r="L15" s="8"/>
      <c r="M15" s="119">
        <f>SUM(C15:J15)</f>
        <v>2</v>
      </c>
      <c r="N15" s="125" t="s">
        <v>38</v>
      </c>
    </row>
    <row r="16" spans="1:14" ht="16.5" customHeight="1" x14ac:dyDescent="0.35">
      <c r="A16" s="117"/>
      <c r="B16" s="136"/>
      <c r="C16" s="1">
        <v>9</v>
      </c>
      <c r="D16" s="82">
        <v>10</v>
      </c>
      <c r="E16" s="1">
        <v>12</v>
      </c>
      <c r="F16" s="82">
        <v>10</v>
      </c>
      <c r="G16" s="1">
        <v>15</v>
      </c>
      <c r="H16" s="82">
        <v>8</v>
      </c>
      <c r="I16" s="67"/>
      <c r="J16" s="77"/>
      <c r="K16" s="9">
        <f>SUBTOTAL(9,C16:J16)</f>
        <v>64</v>
      </c>
      <c r="L16" s="10">
        <f>SUM(K16-L17)</f>
        <v>-51</v>
      </c>
      <c r="M16" s="120"/>
      <c r="N16" s="126"/>
    </row>
    <row r="17" spans="1:14" ht="16.5" customHeight="1" thickBot="1" x14ac:dyDescent="0.4">
      <c r="A17" s="129"/>
      <c r="B17" s="137"/>
      <c r="C17" s="6">
        <v>21</v>
      </c>
      <c r="D17" s="84">
        <v>21</v>
      </c>
      <c r="E17" s="6">
        <v>24</v>
      </c>
      <c r="F17" s="84">
        <v>22</v>
      </c>
      <c r="G17" s="6">
        <v>20</v>
      </c>
      <c r="H17" s="84">
        <v>7</v>
      </c>
      <c r="I17" s="68"/>
      <c r="J17" s="80"/>
      <c r="K17" s="13"/>
      <c r="L17" s="14">
        <f>SUBTOTAL(9,C17:J17)</f>
        <v>115</v>
      </c>
      <c r="M17" s="121"/>
      <c r="N17" s="127"/>
    </row>
    <row r="18" spans="1:14" x14ac:dyDescent="0.25">
      <c r="K18" s="41"/>
      <c r="L18" s="41"/>
    </row>
    <row r="23" spans="1:14" ht="13.5" customHeight="1" x14ac:dyDescent="0.25"/>
    <row r="24" spans="1:14" ht="12.75" customHeight="1" x14ac:dyDescent="0.25"/>
    <row r="25" spans="1:14" ht="12.75" customHeight="1" x14ac:dyDescent="0.25"/>
    <row r="26" spans="1:14" ht="12.75" customHeight="1" x14ac:dyDescent="0.25"/>
    <row r="27" spans="1:14" ht="12.75" customHeight="1" x14ac:dyDescent="0.25"/>
    <row r="28" spans="1:14" ht="12.75" customHeight="1" x14ac:dyDescent="0.25"/>
    <row r="29" spans="1:14" ht="12.75" customHeight="1" x14ac:dyDescent="0.25"/>
    <row r="30" spans="1:14" ht="12.75" customHeight="1" x14ac:dyDescent="0.25"/>
    <row r="31" spans="1:14" ht="12.75" customHeight="1" x14ac:dyDescent="0.25"/>
    <row r="32" spans="1:14" ht="12.75" customHeight="1" x14ac:dyDescent="0.25"/>
    <row r="33" ht="12.75" customHeight="1" x14ac:dyDescent="0.25"/>
    <row r="34" ht="13.5" customHeight="1" x14ac:dyDescent="0.25"/>
  </sheetData>
  <mergeCells count="21">
    <mergeCell ref="B6:B8"/>
    <mergeCell ref="C5:D5"/>
    <mergeCell ref="E5:F5"/>
    <mergeCell ref="M9:M11"/>
    <mergeCell ref="N9:N11"/>
    <mergeCell ref="A6:A8"/>
    <mergeCell ref="M15:M17"/>
    <mergeCell ref="K5:L5"/>
    <mergeCell ref="M6:M8"/>
    <mergeCell ref="N15:N17"/>
    <mergeCell ref="A15:A17"/>
    <mergeCell ref="N12:N14"/>
    <mergeCell ref="B12:B14"/>
    <mergeCell ref="A9:A11"/>
    <mergeCell ref="A12:A14"/>
    <mergeCell ref="M12:M14"/>
    <mergeCell ref="B15:B17"/>
    <mergeCell ref="N6:N8"/>
    <mergeCell ref="G5:H5"/>
    <mergeCell ref="I5:J5"/>
    <mergeCell ref="B9:B11"/>
  </mergeCells>
  <phoneticPr fontId="0" type="noConversion"/>
  <pageMargins left="0.51181102362204722" right="0.23622047244094491" top="0.59055118110236227" bottom="0.31496062992125984" header="0.51181102362204722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1"/>
  <sheetViews>
    <sheetView workbookViewId="0">
      <selection activeCell="I10" sqref="I10"/>
    </sheetView>
  </sheetViews>
  <sheetFormatPr defaultColWidth="9.1796875" defaultRowHeight="13" x14ac:dyDescent="0.3"/>
  <cols>
    <col min="1" max="1" width="7.81640625" style="43" customWidth="1"/>
    <col min="2" max="2" width="29.1796875" style="43" customWidth="1"/>
    <col min="3" max="3" width="1.1796875" style="43" customWidth="1"/>
    <col min="4" max="4" width="7.81640625" style="43" customWidth="1"/>
    <col min="5" max="5" width="26.08984375" style="43" bestFit="1" customWidth="1"/>
    <col min="6" max="6" width="1.1796875" style="43" customWidth="1"/>
    <col min="7" max="7" width="8.453125" style="43" customWidth="1"/>
    <col min="8" max="8" width="27.54296875" style="43" bestFit="1" customWidth="1"/>
    <col min="9" max="16384" width="9.1796875" style="43"/>
  </cols>
  <sheetData>
    <row r="1" spans="1:8" ht="18.5" x14ac:dyDescent="0.45">
      <c r="A1" s="42" t="str">
        <f>Tabel!A1</f>
        <v>2022 EESTI MEISTRIVÕISTLUSED KÄSIPALLIS</v>
      </c>
    </row>
    <row r="2" spans="1:8" ht="18.5" x14ac:dyDescent="0.45">
      <c r="A2" s="42" t="str">
        <f>Tabel!A2</f>
        <v>NEIDUDE B2 KLASS</v>
      </c>
      <c r="E2" s="65" t="str">
        <f>Tabel!J2</f>
        <v>18.12.-19.12.2021</v>
      </c>
      <c r="F2" s="66"/>
      <c r="G2" s="66" t="str">
        <f>Tabel!K2</f>
        <v>KEHRA</v>
      </c>
    </row>
    <row r="3" spans="1:8" ht="14.5" x14ac:dyDescent="0.35">
      <c r="A3" s="45" t="str">
        <f>Tabel!A3</f>
        <v>(sündinud 2006-2009)</v>
      </c>
      <c r="E3" s="65" t="str">
        <f>Tabel!J3</f>
        <v>09.04.-10.04.2022</v>
      </c>
      <c r="F3" s="66"/>
      <c r="G3" s="66" t="str">
        <f>Tabel!K3</f>
        <v>KEHRA</v>
      </c>
    </row>
    <row r="5" spans="1:8" ht="14.5" x14ac:dyDescent="0.35">
      <c r="A5" s="140" t="s">
        <v>39</v>
      </c>
      <c r="B5" s="140"/>
      <c r="C5" s="140"/>
    </row>
    <row r="6" spans="1:8" s="49" customFormat="1" ht="15.5" x14ac:dyDescent="0.35">
      <c r="A6" s="46"/>
      <c r="B6" s="47" t="s">
        <v>40</v>
      </c>
      <c r="C6" s="46"/>
      <c r="D6" s="141" t="s">
        <v>41</v>
      </c>
      <c r="E6" s="141"/>
      <c r="F6" s="48"/>
      <c r="G6" s="142" t="s">
        <v>42</v>
      </c>
      <c r="H6" s="142"/>
    </row>
    <row r="7" spans="1:8" x14ac:dyDescent="0.3">
      <c r="A7" s="50" t="s">
        <v>43</v>
      </c>
      <c r="B7" s="143" t="s">
        <v>15</v>
      </c>
      <c r="C7" s="143"/>
      <c r="D7" s="143" t="s">
        <v>44</v>
      </c>
      <c r="E7" s="143"/>
      <c r="G7" s="143" t="s">
        <v>45</v>
      </c>
      <c r="H7" s="143"/>
    </row>
    <row r="8" spans="1:8" x14ac:dyDescent="0.3">
      <c r="A8" s="50" t="s">
        <v>46</v>
      </c>
      <c r="B8" s="143" t="s">
        <v>47</v>
      </c>
      <c r="C8" s="143"/>
      <c r="D8" s="143" t="s">
        <v>101</v>
      </c>
      <c r="E8" s="143"/>
      <c r="G8" s="143" t="s">
        <v>105</v>
      </c>
      <c r="H8" s="143"/>
    </row>
    <row r="9" spans="1:8" x14ac:dyDescent="0.3">
      <c r="A9" s="50" t="s">
        <v>48</v>
      </c>
      <c r="B9" s="143" t="s">
        <v>18</v>
      </c>
      <c r="C9" s="143"/>
      <c r="D9" s="143" t="s">
        <v>101</v>
      </c>
      <c r="E9" s="143"/>
      <c r="G9" s="143" t="s">
        <v>102</v>
      </c>
      <c r="H9" s="143"/>
    </row>
    <row r="10" spans="1:8" x14ac:dyDescent="0.3">
      <c r="A10" s="50" t="s">
        <v>38</v>
      </c>
      <c r="B10" s="143" t="s">
        <v>49</v>
      </c>
      <c r="C10" s="143"/>
      <c r="D10" s="143" t="s">
        <v>44</v>
      </c>
      <c r="E10" s="143"/>
      <c r="G10" s="143" t="s">
        <v>50</v>
      </c>
      <c r="H10" s="143"/>
    </row>
    <row r="11" spans="1:8" ht="7.5" customHeight="1" thickBot="1" x14ac:dyDescent="0.35">
      <c r="A11" s="51"/>
      <c r="B11" s="51"/>
      <c r="D11" s="51"/>
      <c r="E11" s="51"/>
      <c r="G11" s="51"/>
      <c r="H11" s="51"/>
    </row>
    <row r="12" spans="1:8" ht="21" thickTop="1" x14ac:dyDescent="0.45">
      <c r="A12" s="52" t="s">
        <v>32</v>
      </c>
      <c r="B12" s="53" t="str">
        <f>IF(B7&gt;0,B7,"")</f>
        <v>HC Kehra/Pärnu/Padise</v>
      </c>
      <c r="D12" s="52" t="s">
        <v>34</v>
      </c>
      <c r="E12" s="53" t="str">
        <f>IF(B8&gt;0,B8,"")</f>
        <v>SK Reval-Sport/Kopli</v>
      </c>
      <c r="G12" s="52" t="s">
        <v>36</v>
      </c>
      <c r="H12" s="53" t="str">
        <f>IF(B9&gt;0,B9,"")</f>
        <v>SK Reval-Sport/Tallinna Spordikool</v>
      </c>
    </row>
    <row r="13" spans="1:8" ht="14.5" x14ac:dyDescent="0.35">
      <c r="A13" s="54">
        <v>1</v>
      </c>
      <c r="B13" s="55" t="s">
        <v>51</v>
      </c>
      <c r="D13" s="54">
        <v>1</v>
      </c>
      <c r="E13" s="55" t="s">
        <v>52</v>
      </c>
      <c r="G13" s="54">
        <v>1</v>
      </c>
      <c r="H13" s="55" t="s">
        <v>53</v>
      </c>
    </row>
    <row r="14" spans="1:8" ht="14.5" x14ac:dyDescent="0.35">
      <c r="A14" s="54">
        <v>2</v>
      </c>
      <c r="B14" s="55" t="s">
        <v>54</v>
      </c>
      <c r="D14" s="54">
        <v>2</v>
      </c>
      <c r="E14" s="55" t="s">
        <v>55</v>
      </c>
      <c r="G14" s="54">
        <v>2</v>
      </c>
      <c r="H14" s="55" t="s">
        <v>56</v>
      </c>
    </row>
    <row r="15" spans="1:8" ht="14.5" x14ac:dyDescent="0.35">
      <c r="A15" s="54">
        <v>3</v>
      </c>
      <c r="B15" s="55" t="s">
        <v>57</v>
      </c>
      <c r="D15" s="54">
        <v>3</v>
      </c>
      <c r="E15" s="55" t="s">
        <v>103</v>
      </c>
      <c r="G15" s="54">
        <v>3</v>
      </c>
      <c r="H15" s="55" t="s">
        <v>58</v>
      </c>
    </row>
    <row r="16" spans="1:8" ht="14.5" x14ac:dyDescent="0.35">
      <c r="A16" s="54">
        <v>4</v>
      </c>
      <c r="B16" s="55" t="s">
        <v>59</v>
      </c>
      <c r="D16" s="54">
        <v>4</v>
      </c>
      <c r="E16" s="55" t="s">
        <v>60</v>
      </c>
      <c r="G16" s="54">
        <v>4</v>
      </c>
      <c r="H16" s="55" t="s">
        <v>61</v>
      </c>
    </row>
    <row r="17" spans="1:8" ht="14.5" x14ac:dyDescent="0.35">
      <c r="A17" s="54">
        <v>5</v>
      </c>
      <c r="B17" s="55" t="s">
        <v>62</v>
      </c>
      <c r="D17" s="54">
        <v>5</v>
      </c>
      <c r="E17" s="55" t="s">
        <v>63</v>
      </c>
      <c r="G17" s="54">
        <v>5</v>
      </c>
      <c r="H17" s="55" t="s">
        <v>64</v>
      </c>
    </row>
    <row r="18" spans="1:8" ht="14.5" x14ac:dyDescent="0.35">
      <c r="A18" s="54">
        <v>6</v>
      </c>
      <c r="B18" s="55" t="s">
        <v>65</v>
      </c>
      <c r="D18" s="54">
        <v>6</v>
      </c>
      <c r="E18" s="55" t="s">
        <v>66</v>
      </c>
      <c r="G18" s="54">
        <v>6</v>
      </c>
      <c r="H18" s="55" t="s">
        <v>67</v>
      </c>
    </row>
    <row r="19" spans="1:8" ht="14.5" x14ac:dyDescent="0.35">
      <c r="A19" s="54">
        <v>7</v>
      </c>
      <c r="B19" s="55" t="s">
        <v>68</v>
      </c>
      <c r="D19" s="54">
        <v>7</v>
      </c>
      <c r="E19" s="55" t="s">
        <v>69</v>
      </c>
      <c r="G19" s="54">
        <v>7</v>
      </c>
      <c r="H19" s="55" t="s">
        <v>70</v>
      </c>
    </row>
    <row r="20" spans="1:8" ht="14.5" x14ac:dyDescent="0.35">
      <c r="A20" s="54">
        <v>8</v>
      </c>
      <c r="B20" s="55" t="s">
        <v>71</v>
      </c>
      <c r="D20" s="54">
        <v>8</v>
      </c>
      <c r="E20" s="55" t="s">
        <v>72</v>
      </c>
      <c r="G20" s="54">
        <v>8</v>
      </c>
      <c r="H20" s="55" t="s">
        <v>73</v>
      </c>
    </row>
    <row r="21" spans="1:8" ht="14.5" x14ac:dyDescent="0.35">
      <c r="A21" s="54">
        <v>9</v>
      </c>
      <c r="B21" s="55" t="s">
        <v>74</v>
      </c>
      <c r="D21" s="54">
        <v>9</v>
      </c>
      <c r="E21" s="55" t="s">
        <v>75</v>
      </c>
      <c r="G21" s="54">
        <v>9</v>
      </c>
      <c r="H21" s="55" t="s">
        <v>76</v>
      </c>
    </row>
    <row r="22" spans="1:8" ht="14.5" x14ac:dyDescent="0.35">
      <c r="A22" s="54">
        <v>10</v>
      </c>
      <c r="B22" s="55" t="s">
        <v>77</v>
      </c>
      <c r="D22" s="54">
        <v>10</v>
      </c>
      <c r="E22" s="55" t="s">
        <v>78</v>
      </c>
      <c r="G22" s="54">
        <v>10</v>
      </c>
      <c r="H22" s="55" t="s">
        <v>79</v>
      </c>
    </row>
    <row r="23" spans="1:8" ht="14.5" x14ac:dyDescent="0.35">
      <c r="A23" s="54">
        <v>11</v>
      </c>
      <c r="B23" s="55" t="s">
        <v>80</v>
      </c>
      <c r="D23" s="54">
        <v>11</v>
      </c>
      <c r="E23" s="55" t="s">
        <v>81</v>
      </c>
      <c r="G23" s="54">
        <v>11</v>
      </c>
      <c r="H23" s="55" t="s">
        <v>82</v>
      </c>
    </row>
    <row r="24" spans="1:8" ht="14.5" x14ac:dyDescent="0.35">
      <c r="A24" s="54">
        <v>12</v>
      </c>
      <c r="B24" s="55" t="s">
        <v>83</v>
      </c>
      <c r="D24" s="54">
        <v>12</v>
      </c>
      <c r="E24" s="55" t="s">
        <v>84</v>
      </c>
      <c r="G24" s="56">
        <v>12</v>
      </c>
      <c r="H24" s="57" t="s">
        <v>85</v>
      </c>
    </row>
    <row r="25" spans="1:8" ht="14.5" x14ac:dyDescent="0.35">
      <c r="A25" s="54">
        <v>13</v>
      </c>
      <c r="B25" s="55" t="s">
        <v>86</v>
      </c>
      <c r="D25" s="54">
        <v>13</v>
      </c>
      <c r="E25" s="55" t="s">
        <v>87</v>
      </c>
      <c r="G25" s="58" t="s">
        <v>90</v>
      </c>
      <c r="H25" s="55" t="s">
        <v>93</v>
      </c>
    </row>
    <row r="26" spans="1:8" ht="15" thickBot="1" x14ac:dyDescent="0.4">
      <c r="A26" s="56">
        <v>14</v>
      </c>
      <c r="B26" s="57" t="s">
        <v>88</v>
      </c>
      <c r="D26" s="56">
        <v>14</v>
      </c>
      <c r="E26" s="57" t="s">
        <v>89</v>
      </c>
      <c r="G26" s="59" t="s">
        <v>90</v>
      </c>
      <c r="H26" s="60" t="s">
        <v>95</v>
      </c>
    </row>
    <row r="27" spans="1:8" ht="13.5" thickTop="1" x14ac:dyDescent="0.3">
      <c r="A27" s="58" t="s">
        <v>90</v>
      </c>
      <c r="B27" s="55" t="s">
        <v>91</v>
      </c>
      <c r="D27" s="110" t="s">
        <v>90</v>
      </c>
      <c r="E27" s="111" t="s">
        <v>92</v>
      </c>
    </row>
    <row r="28" spans="1:8" ht="13.5" thickBot="1" x14ac:dyDescent="0.35">
      <c r="A28" s="59" t="s">
        <v>90</v>
      </c>
      <c r="B28" s="60" t="s">
        <v>94</v>
      </c>
      <c r="D28" s="59" t="s">
        <v>90</v>
      </c>
      <c r="E28" s="60" t="s">
        <v>104</v>
      </c>
    </row>
    <row r="29" spans="1:8" ht="13.5" thickTop="1" x14ac:dyDescent="0.3">
      <c r="G29" s="49"/>
      <c r="H29" s="49"/>
    </row>
    <row r="30" spans="1:8" ht="15.5" x14ac:dyDescent="0.35">
      <c r="A30" s="44" t="s">
        <v>96</v>
      </c>
      <c r="B30" s="44"/>
    </row>
    <row r="31" spans="1:8" s="49" customFormat="1" ht="15.5" x14ac:dyDescent="0.35">
      <c r="A31" s="61"/>
      <c r="B31" s="47" t="s">
        <v>97</v>
      </c>
      <c r="D31" s="144" t="s">
        <v>40</v>
      </c>
      <c r="E31" s="144"/>
      <c r="G31" s="43"/>
      <c r="H31" s="43"/>
    </row>
    <row r="32" spans="1:8" x14ac:dyDescent="0.3">
      <c r="A32" s="50" t="s">
        <v>43</v>
      </c>
      <c r="B32" s="145" t="s">
        <v>51</v>
      </c>
      <c r="C32" s="145"/>
      <c r="D32" s="143" t="s">
        <v>15</v>
      </c>
      <c r="E32" s="143"/>
    </row>
    <row r="33" spans="1:8" x14ac:dyDescent="0.3">
      <c r="A33" s="50" t="s">
        <v>46</v>
      </c>
      <c r="B33" s="145" t="s">
        <v>69</v>
      </c>
      <c r="C33" s="145"/>
      <c r="D33" s="143" t="s">
        <v>47</v>
      </c>
      <c r="E33" s="143"/>
      <c r="G33" s="109"/>
      <c r="H33" s="109"/>
    </row>
    <row r="34" spans="1:8" x14ac:dyDescent="0.3">
      <c r="A34" s="50" t="s">
        <v>48</v>
      </c>
      <c r="B34" s="145" t="s">
        <v>56</v>
      </c>
      <c r="C34" s="145"/>
      <c r="D34" s="143" t="s">
        <v>18</v>
      </c>
      <c r="E34" s="143"/>
      <c r="G34" s="109"/>
      <c r="H34" s="109"/>
    </row>
    <row r="35" spans="1:8" x14ac:dyDescent="0.3">
      <c r="A35" s="50" t="s">
        <v>38</v>
      </c>
      <c r="B35" s="145" t="s">
        <v>98</v>
      </c>
      <c r="C35" s="145"/>
      <c r="D35" s="143" t="s">
        <v>14</v>
      </c>
      <c r="E35" s="143"/>
      <c r="G35" s="146"/>
      <c r="H35" s="146"/>
    </row>
    <row r="36" spans="1:8" ht="16" thickBot="1" x14ac:dyDescent="0.4">
      <c r="A36" s="62"/>
      <c r="B36" s="150"/>
      <c r="C36" s="150"/>
      <c r="D36" s="151"/>
      <c r="E36" s="151"/>
      <c r="F36" s="51"/>
      <c r="G36" s="148"/>
      <c r="H36" s="148"/>
    </row>
    <row r="37" spans="1:8" s="49" customFormat="1" ht="13.5" thickTop="1" x14ac:dyDescent="0.3">
      <c r="C37" s="149" t="s">
        <v>97</v>
      </c>
      <c r="D37" s="149"/>
      <c r="E37" s="149"/>
      <c r="F37" s="149"/>
      <c r="G37" s="149" t="s">
        <v>40</v>
      </c>
      <c r="H37" s="149"/>
    </row>
    <row r="38" spans="1:8" s="61" customFormat="1" ht="15.5" x14ac:dyDescent="0.35">
      <c r="A38" s="147" t="s">
        <v>99</v>
      </c>
      <c r="B38" s="147"/>
      <c r="C38" s="148" t="s">
        <v>62</v>
      </c>
      <c r="D38" s="148"/>
      <c r="E38" s="148"/>
      <c r="F38" s="148"/>
      <c r="G38" s="148" t="s">
        <v>15</v>
      </c>
      <c r="H38" s="148"/>
    </row>
    <row r="39" spans="1:8" s="61" customFormat="1" ht="15.5" x14ac:dyDescent="0.35">
      <c r="A39" s="147" t="s">
        <v>100</v>
      </c>
      <c r="B39" s="147"/>
      <c r="C39" s="148" t="s">
        <v>68</v>
      </c>
      <c r="D39" s="148"/>
      <c r="E39" s="148"/>
      <c r="F39" s="148"/>
      <c r="G39" s="108" t="s">
        <v>15</v>
      </c>
      <c r="H39" s="108"/>
    </row>
    <row r="40" spans="1:8" s="49" customFormat="1" ht="13.5" thickBot="1" x14ac:dyDescent="0.35">
      <c r="A40" s="63"/>
      <c r="B40" s="63"/>
      <c r="C40" s="63"/>
      <c r="D40" s="63"/>
      <c r="E40" s="63"/>
      <c r="F40" s="63"/>
      <c r="G40" s="63"/>
      <c r="H40" s="63"/>
    </row>
    <row r="41" spans="1:8" ht="13.5" thickTop="1" x14ac:dyDescent="0.3"/>
  </sheetData>
  <mergeCells count="35">
    <mergeCell ref="G35:H35"/>
    <mergeCell ref="A38:B38"/>
    <mergeCell ref="C38:F38"/>
    <mergeCell ref="G36:H36"/>
    <mergeCell ref="A39:B39"/>
    <mergeCell ref="C39:F39"/>
    <mergeCell ref="G38:H38"/>
    <mergeCell ref="G37:H37"/>
    <mergeCell ref="B36:C36"/>
    <mergeCell ref="D36:E36"/>
    <mergeCell ref="C37:F37"/>
    <mergeCell ref="B33:C33"/>
    <mergeCell ref="D33:E33"/>
    <mergeCell ref="B34:C34"/>
    <mergeCell ref="D34:E34"/>
    <mergeCell ref="B35:C35"/>
    <mergeCell ref="D35:E35"/>
    <mergeCell ref="D31:E31"/>
    <mergeCell ref="B32:C32"/>
    <mergeCell ref="D32:E32"/>
    <mergeCell ref="B10:C10"/>
    <mergeCell ref="D10:E10"/>
    <mergeCell ref="G10:H10"/>
    <mergeCell ref="B8:C8"/>
    <mergeCell ref="D8:E8"/>
    <mergeCell ref="G8:H8"/>
    <mergeCell ref="B9:C9"/>
    <mergeCell ref="D9:E9"/>
    <mergeCell ref="G9:H9"/>
    <mergeCell ref="A5:C5"/>
    <mergeCell ref="D6:E6"/>
    <mergeCell ref="G6:H6"/>
    <mergeCell ref="B7:C7"/>
    <mergeCell ref="D7:E7"/>
    <mergeCell ref="G7:H7"/>
  </mergeCells>
  <phoneticPr fontId="32" type="noConversion"/>
  <pageMargins left="0.75" right="0.18" top="0.53" bottom="0.22" header="0.37" footer="0.17"/>
  <pageSetup paperSize="9" scale="8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71AF5DD43A194FB76929087B6E0D30" ma:contentTypeVersion="14" ma:contentTypeDescription="Create a new document." ma:contentTypeScope="" ma:versionID="27fd649ed88b8488681e667ea531f872">
  <xsd:schema xmlns:xsd="http://www.w3.org/2001/XMLSchema" xmlns:xs="http://www.w3.org/2001/XMLSchema" xmlns:p="http://schemas.microsoft.com/office/2006/metadata/properties" xmlns:ns3="f025fd3d-7c6e-4974-a639-15d0269f72ad" xmlns:ns4="d00162d3-5dd7-4da0-b477-a54f6e970705" targetNamespace="http://schemas.microsoft.com/office/2006/metadata/properties" ma:root="true" ma:fieldsID="2d5d12612a4f8b8df8bdd8f26d87eabb" ns3:_="" ns4:_="">
    <xsd:import namespace="f025fd3d-7c6e-4974-a639-15d0269f72ad"/>
    <xsd:import namespace="d00162d3-5dd7-4da0-b477-a54f6e9707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5fd3d-7c6e-4974-a639-15d0269f7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162d3-5dd7-4da0-b477-a54f6e97070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B772C1-4B3B-4F1A-8363-21A5C79F67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588D2-6760-4F84-B982-A02338BC1BA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DB7E37B-F530-44A2-9CC1-619A6D16FE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5fd3d-7c6e-4974-a639-15d0269f72ad"/>
    <ds:schemaRef ds:uri="d00162d3-5dd7-4da0-b477-a54f6e970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Ajakava</vt:lpstr>
      <vt:lpstr>Tabel</vt:lpstr>
      <vt:lpstr>Kokkuvõte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kasutaja</dc:creator>
  <cp:keywords/>
  <dc:description/>
  <cp:lastModifiedBy>Merilin Must</cp:lastModifiedBy>
  <cp:revision/>
  <cp:lastPrinted>2022-05-24T09:26:37Z</cp:lastPrinted>
  <dcterms:created xsi:type="dcterms:W3CDTF">2003-10-17T15:08:06Z</dcterms:created>
  <dcterms:modified xsi:type="dcterms:W3CDTF">2022-05-24T09:26:39Z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0x010100B671AF5DD43A194FB76929087B6E0D30</vt:lpwstr>
  </property>
</Properties>
</file>